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Y41" i="1" l="1"/>
  <c r="S41" i="1"/>
  <c r="R41" i="1"/>
  <c r="Q41" i="1"/>
  <c r="P41" i="1"/>
  <c r="O41" i="1"/>
  <c r="N41" i="1"/>
  <c r="M41" i="1"/>
  <c r="L41" i="1"/>
  <c r="K41" i="1"/>
  <c r="I41" i="1"/>
  <c r="H41" i="1"/>
  <c r="F41" i="1"/>
  <c r="E41" i="1"/>
  <c r="T40" i="1"/>
  <c r="J40" i="1"/>
  <c r="G40" i="1"/>
  <c r="T39" i="1"/>
  <c r="J39" i="1"/>
  <c r="G39" i="1"/>
  <c r="T38" i="1"/>
  <c r="J38" i="1"/>
  <c r="G38" i="1"/>
  <c r="T37" i="1"/>
  <c r="J37" i="1"/>
  <c r="G37" i="1"/>
  <c r="T36" i="1"/>
  <c r="J36" i="1"/>
  <c r="G36" i="1"/>
  <c r="T35" i="1"/>
  <c r="J35" i="1"/>
  <c r="G35" i="1"/>
  <c r="T34" i="1"/>
  <c r="J34" i="1"/>
  <c r="G34" i="1"/>
  <c r="T33" i="1"/>
  <c r="J33" i="1"/>
  <c r="G33" i="1"/>
  <c r="T32" i="1"/>
  <c r="J32" i="1"/>
  <c r="G32" i="1"/>
  <c r="T31" i="1"/>
  <c r="J31" i="1"/>
  <c r="G31" i="1"/>
  <c r="T30" i="1"/>
  <c r="J30" i="1"/>
  <c r="G30" i="1"/>
  <c r="A30" i="1"/>
  <c r="A31" i="1" s="1"/>
  <c r="A32" i="1" s="1"/>
  <c r="A33" i="1" s="1"/>
  <c r="A34" i="1" s="1"/>
  <c r="A35" i="1" s="1"/>
  <c r="A36" i="1" s="1"/>
  <c r="A37" i="1" s="1"/>
  <c r="T29" i="1"/>
  <c r="J29" i="1"/>
  <c r="G29" i="1"/>
  <c r="T27" i="1"/>
  <c r="J27" i="1"/>
  <c r="G27" i="1"/>
  <c r="T26" i="1"/>
  <c r="J26" i="1"/>
  <c r="G26" i="1"/>
  <c r="T25" i="1"/>
  <c r="J25" i="1"/>
  <c r="G25" i="1"/>
  <c r="T24" i="1"/>
  <c r="J24" i="1"/>
  <c r="G24" i="1"/>
  <c r="T23" i="1"/>
  <c r="J23" i="1"/>
  <c r="G23" i="1"/>
  <c r="T22" i="1"/>
  <c r="J22" i="1"/>
  <c r="G22" i="1"/>
  <c r="T21" i="1"/>
  <c r="J21" i="1"/>
  <c r="G21" i="1"/>
  <c r="T20" i="1"/>
  <c r="J20" i="1"/>
  <c r="G20" i="1"/>
  <c r="T19" i="1"/>
  <c r="J19" i="1"/>
  <c r="G19" i="1"/>
  <c r="T18" i="1"/>
  <c r="J18" i="1"/>
  <c r="G18" i="1"/>
  <c r="T17" i="1"/>
  <c r="J17" i="1"/>
  <c r="G17" i="1"/>
  <c r="T16" i="1"/>
  <c r="J16" i="1"/>
  <c r="G16" i="1"/>
  <c r="T15" i="1"/>
  <c r="J15" i="1"/>
  <c r="G15" i="1"/>
  <c r="T14" i="1"/>
  <c r="J14" i="1"/>
  <c r="G14" i="1"/>
  <c r="T13" i="1"/>
  <c r="J13" i="1"/>
  <c r="G13" i="1"/>
  <c r="T12" i="1"/>
  <c r="J12" i="1"/>
  <c r="G12" i="1"/>
  <c r="T11" i="1"/>
  <c r="J11" i="1"/>
  <c r="G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T10" i="1"/>
  <c r="J10" i="1"/>
  <c r="G10" i="1"/>
  <c r="T9" i="1"/>
  <c r="J9" i="1"/>
  <c r="G9" i="1"/>
  <c r="T8" i="1"/>
  <c r="J8" i="1"/>
  <c r="G8" i="1"/>
  <c r="T7" i="1"/>
  <c r="J7" i="1"/>
  <c r="G7" i="1"/>
  <c r="T6" i="1"/>
  <c r="J6" i="1"/>
  <c r="G6" i="1"/>
  <c r="A6" i="1"/>
  <c r="A7" i="1" s="1"/>
  <c r="A8" i="1" s="1"/>
  <c r="A9" i="1" s="1"/>
  <c r="Z41" i="1"/>
  <c r="Y45" i="1" s="1"/>
  <c r="X41" i="1"/>
  <c r="W41" i="1"/>
  <c r="V41" i="1"/>
  <c r="U41" i="1"/>
  <c r="T5" i="1"/>
  <c r="J5" i="1"/>
  <c r="G5" i="1"/>
  <c r="J41" i="1" l="1"/>
  <c r="T41" i="1"/>
  <c r="G41" i="1"/>
</calcChain>
</file>

<file path=xl/sharedStrings.xml><?xml version="1.0" encoding="utf-8"?>
<sst xmlns="http://schemas.openxmlformats.org/spreadsheetml/2006/main" count="130" uniqueCount="127">
  <si>
    <t>Nr.                   crt.</t>
  </si>
  <si>
    <t>AMBULATORIUL</t>
  </si>
  <si>
    <t>Nr. Contr.</t>
  </si>
  <si>
    <t>CF</t>
  </si>
  <si>
    <t xml:space="preserve">IANUARIE </t>
  </si>
  <si>
    <t>dim. AL ian. (economii)</t>
  </si>
  <si>
    <t xml:space="preserve">FEBRUARIE </t>
  </si>
  <si>
    <t>dim. AL feb. (economii) - 14.03.2019</t>
  </si>
  <si>
    <t>suplim. AL mart. (din ec. Ian.)</t>
  </si>
  <si>
    <t>MARTIE</t>
  </si>
  <si>
    <t>dim. AL mart. (pt. dim. AL dec.18 si ian.19)</t>
  </si>
  <si>
    <t>suplim. AL mart. din disponibil creat aferent dim. AL dec.18 si AL ian.19</t>
  </si>
  <si>
    <t>dim. AL mart. (modif. pctj.) - 14.03.2019</t>
  </si>
  <si>
    <t>suplim. AL mart. (din ec. feb.) - 14.03.2019</t>
  </si>
  <si>
    <t>dim. AL mart. (debit AC) - 15.04.2019</t>
  </si>
  <si>
    <t>dim. AL mart. (economii) - 15.04.2019</t>
  </si>
  <si>
    <t>dim. AL mart. (debit AC) - 17.05.2019</t>
  </si>
  <si>
    <t xml:space="preserve">MARTIE </t>
  </si>
  <si>
    <t>OCTOMBRIE</t>
  </si>
  <si>
    <t>NOIEMBRIE</t>
  </si>
  <si>
    <t>DECEMBRIE</t>
  </si>
  <si>
    <t>ALEX CLINIC SRL</t>
  </si>
  <si>
    <t>2209</t>
  </si>
  <si>
    <t>22183367</t>
  </si>
  <si>
    <t>ANALDA SRL</t>
  </si>
  <si>
    <t>1822</t>
  </si>
  <si>
    <t>17075210</t>
  </si>
  <si>
    <t>ANGELESCU - CB SI REABILITARE MEDICALA SRL</t>
  </si>
  <si>
    <t>3530</t>
  </si>
  <si>
    <t>34460933</t>
  </si>
  <si>
    <t>ARCADIA POLICLINIC SRL</t>
  </si>
  <si>
    <t>2663</t>
  </si>
  <si>
    <t>26181750</t>
  </si>
  <si>
    <t xml:space="preserve">C. M. HYGEEA </t>
  </si>
  <si>
    <t>2213</t>
  </si>
  <si>
    <t>21897961</t>
  </si>
  <si>
    <t>CARDIOMED SRL</t>
  </si>
  <si>
    <t>2370</t>
  </si>
  <si>
    <t>IS33</t>
  </si>
  <si>
    <t>CM DE DIAGNOSTIC SI TRATAMENT</t>
  </si>
  <si>
    <t>2838</t>
  </si>
  <si>
    <t>17468384</t>
  </si>
  <si>
    <t>CENTRUL MEDICAL DE RECUPERARE NICOLINA SRL</t>
  </si>
  <si>
    <t>3328</t>
  </si>
  <si>
    <t>6608156</t>
  </si>
  <si>
    <t>CENTURION X MED SRL</t>
  </si>
  <si>
    <t>2722</t>
  </si>
  <si>
    <t>28662660</t>
  </si>
  <si>
    <t>DELV SRL</t>
  </si>
  <si>
    <t>3353</t>
  </si>
  <si>
    <t>33931870</t>
  </si>
  <si>
    <t>DIMAS HEALTH SRL</t>
  </si>
  <si>
    <t>3657</t>
  </si>
  <si>
    <t>38942587</t>
  </si>
  <si>
    <t>ELYTIS HOSPITAL HOPE</t>
  </si>
  <si>
    <t>3465</t>
  </si>
  <si>
    <t>19720037</t>
  </si>
  <si>
    <t>EUROMEDICAL PHISICAL</t>
  </si>
  <si>
    <t>1664</t>
  </si>
  <si>
    <t>17052470</t>
  </si>
  <si>
    <t>FIZIOMEDICA SRL</t>
  </si>
  <si>
    <t>2368</t>
  </si>
  <si>
    <t>22254034</t>
  </si>
  <si>
    <t>FUNDATIA ,,GR T POPA" IASI</t>
  </si>
  <si>
    <t>INSTIT. REG. DE ONCOLOGIE</t>
  </si>
  <si>
    <t>3555</t>
  </si>
  <si>
    <t>34199391</t>
  </si>
  <si>
    <t>SC KINEGO SRL</t>
  </si>
  <si>
    <t>3556</t>
  </si>
  <si>
    <t>32824191</t>
  </si>
  <si>
    <t>SC KINETIC FIT SRL</t>
  </si>
  <si>
    <t>3466</t>
  </si>
  <si>
    <t>15576630</t>
  </si>
  <si>
    <t>MARCONSULT SRL</t>
  </si>
  <si>
    <t>1407</t>
  </si>
  <si>
    <t>14523298</t>
  </si>
  <si>
    <t>SCM MEDFIZ</t>
  </si>
  <si>
    <t>1405</t>
  </si>
  <si>
    <t>19627915</t>
  </si>
  <si>
    <t>MEDICINA FIZICA SI RECUPERARE</t>
  </si>
  <si>
    <t>2207</t>
  </si>
  <si>
    <t>IS28</t>
  </si>
  <si>
    <t>MITROPOLIA MOLDOVEI SI BUCOVINEI</t>
  </si>
  <si>
    <t>3356</t>
  </si>
  <si>
    <t>26219455</t>
  </si>
  <si>
    <t>RK MEDCENTER SRL</t>
  </si>
  <si>
    <t>REVIVE MEDICAL</t>
  </si>
  <si>
    <t>SPITALUL  CLINIC CF IASI</t>
  </si>
  <si>
    <t>2874</t>
  </si>
  <si>
    <t>T06</t>
  </si>
  <si>
    <t>SPITALUL CLINIC DE RECUPERARE IASI RECUPERARE</t>
  </si>
  <si>
    <t>3358</t>
  </si>
  <si>
    <t>IS12</t>
  </si>
  <si>
    <t>SPITALUL CLINIC JUDETEAN DE URGENTA ,,SF. SPIRIDON" IASI</t>
  </si>
  <si>
    <t>1414</t>
  </si>
  <si>
    <t>IS01</t>
  </si>
  <si>
    <t>SPITALUL MUNICIPAL DE URGENTA  PASCANI</t>
  </si>
  <si>
    <t>1413</t>
  </si>
  <si>
    <t>IS14</t>
  </si>
  <si>
    <t>STEFANIA MEDICAL SRL</t>
  </si>
  <si>
    <t>2789</t>
  </si>
  <si>
    <t>29465250</t>
  </si>
  <si>
    <t xml:space="preserve"> T.B.R.C.M. SC DE TRATAMENT BALNEAR SI RECUPERARE A CAPACITATII DE MUNCA</t>
  </si>
  <si>
    <t>3354</t>
  </si>
  <si>
    <t>15683238</t>
  </si>
  <si>
    <t>TANASE SILVIU ION</t>
  </si>
  <si>
    <t>1926</t>
  </si>
  <si>
    <t>20034261</t>
  </si>
  <si>
    <t>TRANSMEDEXPERT SRL</t>
  </si>
  <si>
    <t>2662</t>
  </si>
  <si>
    <t>IS39</t>
  </si>
  <si>
    <t>VASIMEDICA SRL</t>
  </si>
  <si>
    <t>3367</t>
  </si>
  <si>
    <t>30591219</t>
  </si>
  <si>
    <t>C.M. DOMENICO SRL (incetare contract cu 03.06.2019)</t>
  </si>
  <si>
    <t>3464</t>
  </si>
  <si>
    <t>25207908</t>
  </si>
  <si>
    <t>SALINA IASI (incetare contract cu 01.07.2019)</t>
  </si>
  <si>
    <t>2723</t>
  </si>
  <si>
    <t>27929353</t>
  </si>
  <si>
    <t>SANFIZ SRL (incetare cu 01.08.2019)</t>
  </si>
  <si>
    <t>3357</t>
  </si>
  <si>
    <t>33241005</t>
  </si>
  <si>
    <t>TOTAL GENERAL</t>
  </si>
  <si>
    <t>AUGUST  23.09.19</t>
  </si>
  <si>
    <t>SEPTEMBRIE 23.09.19</t>
  </si>
  <si>
    <t>VALORI CONTRACT RECUPERARE-REABILITARE 23.09.2019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</si>
</sst>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79">
    <xf numFmtId="0" fontId="0" fillId="0" borderId="0" xfId="0"/>
    <xf numFmtId="4" fontId="2" fillId="0" borderId="1" xfId="1" applyNumberFormat="1" applyFont="1" applyFill="1" applyBorder="1" applyAlignment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6" xfId="1" applyNumberFormat="1" applyFont="1" applyFill="1" applyBorder="1" applyAlignment="1">
      <alignment horizontal="center" vertical="center" wrapText="1"/>
    </xf>
    <xf numFmtId="1" fontId="2" fillId="0" borderId="6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2" borderId="7" xfId="2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4" fontId="4" fillId="2" borderId="11" xfId="0" applyNumberFormat="1" applyFont="1" applyFill="1" applyBorder="1" applyAlignment="1">
      <alignment vertical="center"/>
    </xf>
    <xf numFmtId="4" fontId="4" fillId="0" borderId="6" xfId="3" applyNumberFormat="1" applyFont="1" applyFill="1" applyBorder="1" applyAlignment="1">
      <alignment horizontal="right" vertical="center"/>
    </xf>
    <xf numFmtId="4" fontId="4" fillId="0" borderId="8" xfId="3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4" fillId="0" borderId="7" xfId="3" applyNumberFormat="1" applyFont="1" applyFill="1" applyBorder="1" applyAlignment="1">
      <alignment horizontal="right" vertical="center"/>
    </xf>
    <xf numFmtId="4" fontId="4" fillId="0" borderId="11" xfId="3" applyNumberFormat="1" applyFont="1" applyFill="1" applyBorder="1" applyAlignment="1">
      <alignment horizontal="right" vertical="center"/>
    </xf>
    <xf numFmtId="3" fontId="4" fillId="0" borderId="7" xfId="2" applyNumberFormat="1" applyFont="1" applyFill="1" applyBorder="1" applyAlignment="1">
      <alignment vertical="center" wrapText="1"/>
    </xf>
    <xf numFmtId="3" fontId="4" fillId="2" borderId="7" xfId="2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7" fillId="3" borderId="7" xfId="0" applyNumberFormat="1" applyFont="1" applyFill="1" applyBorder="1" applyAlignment="1">
      <alignment vertical="center"/>
    </xf>
    <xf numFmtId="4" fontId="7" fillId="2" borderId="7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4" fontId="7" fillId="0" borderId="7" xfId="3" applyNumberFormat="1" applyFont="1" applyFill="1" applyBorder="1" applyAlignment="1">
      <alignment horizontal="right" vertical="center"/>
    </xf>
    <xf numFmtId="4" fontId="7" fillId="0" borderId="11" xfId="3" applyNumberFormat="1" applyFont="1" applyFill="1" applyBorder="1" applyAlignment="1">
      <alignment horizontal="right" vertical="center"/>
    </xf>
    <xf numFmtId="4" fontId="7" fillId="3" borderId="11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horizontal="right" vertical="center"/>
    </xf>
    <xf numFmtId="4" fontId="6" fillId="0" borderId="11" xfId="3" applyNumberFormat="1" applyFont="1" applyFill="1" applyBorder="1" applyAlignment="1">
      <alignment horizontal="right" vertical="center"/>
    </xf>
    <xf numFmtId="4" fontId="6" fillId="3" borderId="11" xfId="0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vertical="center"/>
    </xf>
    <xf numFmtId="4" fontId="8" fillId="2" borderId="7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0" borderId="7" xfId="3" applyNumberFormat="1" applyFont="1" applyFill="1" applyBorder="1" applyAlignment="1">
      <alignment horizontal="right" vertical="center"/>
    </xf>
    <xf numFmtId="4" fontId="8" fillId="0" borderId="11" xfId="3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4" fontId="5" fillId="4" borderId="16" xfId="0" applyNumberFormat="1" applyFont="1" applyFill="1" applyBorder="1" applyAlignment="1">
      <alignment horizontal="right" vertical="center"/>
    </xf>
    <xf numFmtId="4" fontId="5" fillId="4" borderId="17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vertical="center" wrapText="1"/>
    </xf>
    <xf numFmtId="4" fontId="5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 wrapText="1"/>
    </xf>
  </cellXfs>
  <cellStyles count="4">
    <cellStyle name="Comma" xfId="1" builtinId="3"/>
    <cellStyle name="Normal" xfId="0" builtinId="0"/>
    <cellStyle name="Normal__evaluare_laboratoare_06_ian_2007" xfId="3"/>
    <cellStyle name="Normal_telefoane C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7"/>
  <sheetViews>
    <sheetView tabSelected="1" workbookViewId="0">
      <selection activeCell="B2" sqref="B2"/>
    </sheetView>
  </sheetViews>
  <sheetFormatPr defaultRowHeight="12.75" outlineLevelCol="3" x14ac:dyDescent="0.25"/>
  <cols>
    <col min="1" max="1" width="3.875" style="71" customWidth="1"/>
    <col min="2" max="2" width="42.125" style="72" customWidth="1"/>
    <col min="3" max="3" width="4.5" style="72" hidden="1" customWidth="1"/>
    <col min="4" max="4" width="7.875" style="72" hidden="1" customWidth="1"/>
    <col min="5" max="5" width="13.125" style="73" hidden="1" customWidth="1" outlineLevel="1"/>
    <col min="6" max="6" width="10.625" style="73" hidden="1" customWidth="1" outlineLevel="1"/>
    <col min="7" max="7" width="10.75" style="73" hidden="1" customWidth="1" outlineLevel="1" collapsed="1"/>
    <col min="8" max="9" width="11.75" style="31" hidden="1" customWidth="1" outlineLevel="3"/>
    <col min="10" max="10" width="11.375" style="31" hidden="1" customWidth="1" outlineLevel="1"/>
    <col min="11" max="12" width="11.625" style="31" hidden="1" customWidth="1" outlineLevel="1"/>
    <col min="13" max="13" width="12.25" style="31" hidden="1" customWidth="1" outlineLevel="1"/>
    <col min="14" max="14" width="13.875" style="31" hidden="1" customWidth="1" outlineLevel="1"/>
    <col min="15" max="15" width="10.875" style="31" hidden="1" customWidth="1" outlineLevel="1"/>
    <col min="16" max="16" width="12.25" style="31" hidden="1" customWidth="1" outlineLevel="1"/>
    <col min="17" max="19" width="10.875" style="31" hidden="1" customWidth="1" outlineLevel="1"/>
    <col min="20" max="20" width="11.375" style="31" hidden="1" customWidth="1" outlineLevel="1"/>
    <col min="21" max="21" width="12" style="31" customWidth="1" collapsed="1"/>
    <col min="22" max="22" width="13.625" style="31" customWidth="1"/>
    <col min="23" max="23" width="12.75" style="31" customWidth="1"/>
    <col min="24" max="24" width="12" style="31" customWidth="1"/>
    <col min="25" max="25" width="10.75" style="31" hidden="1" customWidth="1" outlineLevel="3" collapsed="1"/>
    <col min="26" max="26" width="10.75" style="31" customWidth="1" collapsed="1"/>
    <col min="27" max="205" width="9" style="31"/>
    <col min="206" max="206" width="3.875" style="31" customWidth="1"/>
    <col min="207" max="207" width="42.125" style="31" customWidth="1"/>
    <col min="208" max="225" width="0" style="31" hidden="1" customWidth="1"/>
    <col min="226" max="226" width="13" style="31" customWidth="1"/>
    <col min="227" max="248" width="0" style="31" hidden="1" customWidth="1"/>
    <col min="249" max="249" width="14.25" style="31" customWidth="1"/>
    <col min="250" max="252" width="0" style="31" hidden="1" customWidth="1"/>
    <col min="253" max="253" width="12.375" style="31" customWidth="1"/>
    <col min="254" max="255" width="12.75" style="31" customWidth="1"/>
    <col min="256" max="256" width="10.75" style="31" customWidth="1"/>
    <col min="257" max="258" width="12" style="31" customWidth="1"/>
    <col min="259" max="264" width="12.625" style="31" customWidth="1"/>
    <col min="265" max="265" width="13.625" style="31" customWidth="1"/>
    <col min="266" max="266" width="13.375" style="31" customWidth="1"/>
    <col min="267" max="269" width="12.375" style="31" customWidth="1"/>
    <col min="270" max="270" width="12.75" style="31" customWidth="1"/>
    <col min="271" max="272" width="12.375" style="31" customWidth="1"/>
    <col min="273" max="273" width="12" style="31" customWidth="1"/>
    <col min="274" max="274" width="0" style="31" hidden="1" customWidth="1"/>
    <col min="275" max="275" width="10.75" style="31" customWidth="1"/>
    <col min="276" max="276" width="13.25" style="31" customWidth="1"/>
    <col min="277" max="277" width="0" style="31" hidden="1" customWidth="1"/>
    <col min="278" max="278" width="18.125" style="31" customWidth="1"/>
    <col min="279" max="279" width="9" style="31"/>
    <col min="280" max="280" width="10.25" style="31" bestFit="1" customWidth="1"/>
    <col min="281" max="461" width="9" style="31"/>
    <col min="462" max="462" width="3.875" style="31" customWidth="1"/>
    <col min="463" max="463" width="42.125" style="31" customWidth="1"/>
    <col min="464" max="481" width="0" style="31" hidden="1" customWidth="1"/>
    <col min="482" max="482" width="13" style="31" customWidth="1"/>
    <col min="483" max="504" width="0" style="31" hidden="1" customWidth="1"/>
    <col min="505" max="505" width="14.25" style="31" customWidth="1"/>
    <col min="506" max="508" width="0" style="31" hidden="1" customWidth="1"/>
    <col min="509" max="509" width="12.375" style="31" customWidth="1"/>
    <col min="510" max="511" width="12.75" style="31" customWidth="1"/>
    <col min="512" max="512" width="10.75" style="31" customWidth="1"/>
    <col min="513" max="514" width="12" style="31" customWidth="1"/>
    <col min="515" max="520" width="12.625" style="31" customWidth="1"/>
    <col min="521" max="521" width="13.625" style="31" customWidth="1"/>
    <col min="522" max="522" width="13.375" style="31" customWidth="1"/>
    <col min="523" max="525" width="12.375" style="31" customWidth="1"/>
    <col min="526" max="526" width="12.75" style="31" customWidth="1"/>
    <col min="527" max="528" width="12.375" style="31" customWidth="1"/>
    <col min="529" max="529" width="12" style="31" customWidth="1"/>
    <col min="530" max="530" width="0" style="31" hidden="1" customWidth="1"/>
    <col min="531" max="531" width="10.75" style="31" customWidth="1"/>
    <col min="532" max="532" width="13.25" style="31" customWidth="1"/>
    <col min="533" max="533" width="0" style="31" hidden="1" customWidth="1"/>
    <col min="534" max="534" width="18.125" style="31" customWidth="1"/>
    <col min="535" max="535" width="9" style="31"/>
    <col min="536" max="536" width="10.25" style="31" bestFit="1" customWidth="1"/>
    <col min="537" max="717" width="9" style="31"/>
    <col min="718" max="718" width="3.875" style="31" customWidth="1"/>
    <col min="719" max="719" width="42.125" style="31" customWidth="1"/>
    <col min="720" max="737" width="0" style="31" hidden="1" customWidth="1"/>
    <col min="738" max="738" width="13" style="31" customWidth="1"/>
    <col min="739" max="760" width="0" style="31" hidden="1" customWidth="1"/>
    <col min="761" max="761" width="14.25" style="31" customWidth="1"/>
    <col min="762" max="764" width="0" style="31" hidden="1" customWidth="1"/>
    <col min="765" max="765" width="12.375" style="31" customWidth="1"/>
    <col min="766" max="767" width="12.75" style="31" customWidth="1"/>
    <col min="768" max="768" width="10.75" style="31" customWidth="1"/>
    <col min="769" max="770" width="12" style="31" customWidth="1"/>
    <col min="771" max="776" width="12.625" style="31" customWidth="1"/>
    <col min="777" max="777" width="13.625" style="31" customWidth="1"/>
    <col min="778" max="778" width="13.375" style="31" customWidth="1"/>
    <col min="779" max="781" width="12.375" style="31" customWidth="1"/>
    <col min="782" max="782" width="12.75" style="31" customWidth="1"/>
    <col min="783" max="784" width="12.375" style="31" customWidth="1"/>
    <col min="785" max="785" width="12" style="31" customWidth="1"/>
    <col min="786" max="786" width="0" style="31" hidden="1" customWidth="1"/>
    <col min="787" max="787" width="10.75" style="31" customWidth="1"/>
    <col min="788" max="788" width="13.25" style="31" customWidth="1"/>
    <col min="789" max="789" width="0" style="31" hidden="1" customWidth="1"/>
    <col min="790" max="790" width="18.125" style="31" customWidth="1"/>
    <col min="791" max="791" width="9" style="31"/>
    <col min="792" max="792" width="10.25" style="31" bestFit="1" customWidth="1"/>
    <col min="793" max="973" width="9" style="31"/>
    <col min="974" max="974" width="3.875" style="31" customWidth="1"/>
    <col min="975" max="975" width="42.125" style="31" customWidth="1"/>
    <col min="976" max="993" width="0" style="31" hidden="1" customWidth="1"/>
    <col min="994" max="994" width="13" style="31" customWidth="1"/>
    <col min="995" max="1016" width="0" style="31" hidden="1" customWidth="1"/>
    <col min="1017" max="1017" width="14.25" style="31" customWidth="1"/>
    <col min="1018" max="1020" width="0" style="31" hidden="1" customWidth="1"/>
    <col min="1021" max="1021" width="12.375" style="31" customWidth="1"/>
    <col min="1022" max="1023" width="12.75" style="31" customWidth="1"/>
    <col min="1024" max="1024" width="10.75" style="31" customWidth="1"/>
    <col min="1025" max="1026" width="12" style="31" customWidth="1"/>
    <col min="1027" max="1032" width="12.625" style="31" customWidth="1"/>
    <col min="1033" max="1033" width="13.625" style="31" customWidth="1"/>
    <col min="1034" max="1034" width="13.375" style="31" customWidth="1"/>
    <col min="1035" max="1037" width="12.375" style="31" customWidth="1"/>
    <col min="1038" max="1038" width="12.75" style="31" customWidth="1"/>
    <col min="1039" max="1040" width="12.375" style="31" customWidth="1"/>
    <col min="1041" max="1041" width="12" style="31" customWidth="1"/>
    <col min="1042" max="1042" width="0" style="31" hidden="1" customWidth="1"/>
    <col min="1043" max="1043" width="10.75" style="31" customWidth="1"/>
    <col min="1044" max="1044" width="13.25" style="31" customWidth="1"/>
    <col min="1045" max="1045" width="0" style="31" hidden="1" customWidth="1"/>
    <col min="1046" max="1046" width="18.125" style="31" customWidth="1"/>
    <col min="1047" max="1047" width="9" style="31"/>
    <col min="1048" max="1048" width="10.25" style="31" bestFit="1" customWidth="1"/>
    <col min="1049" max="1229" width="9" style="31"/>
    <col min="1230" max="1230" width="3.875" style="31" customWidth="1"/>
    <col min="1231" max="1231" width="42.125" style="31" customWidth="1"/>
    <col min="1232" max="1249" width="0" style="31" hidden="1" customWidth="1"/>
    <col min="1250" max="1250" width="13" style="31" customWidth="1"/>
    <col min="1251" max="1272" width="0" style="31" hidden="1" customWidth="1"/>
    <col min="1273" max="1273" width="14.25" style="31" customWidth="1"/>
    <col min="1274" max="1276" width="0" style="31" hidden="1" customWidth="1"/>
    <col min="1277" max="1277" width="12.375" style="31" customWidth="1"/>
    <col min="1278" max="1279" width="12.75" style="31" customWidth="1"/>
    <col min="1280" max="1280" width="10.75" style="31" customWidth="1"/>
    <col min="1281" max="1282" width="12" style="31" customWidth="1"/>
    <col min="1283" max="1288" width="12.625" style="31" customWidth="1"/>
    <col min="1289" max="1289" width="13.625" style="31" customWidth="1"/>
    <col min="1290" max="1290" width="13.375" style="31" customWidth="1"/>
    <col min="1291" max="1293" width="12.375" style="31" customWidth="1"/>
    <col min="1294" max="1294" width="12.75" style="31" customWidth="1"/>
    <col min="1295" max="1296" width="12.375" style="31" customWidth="1"/>
    <col min="1297" max="1297" width="12" style="31" customWidth="1"/>
    <col min="1298" max="1298" width="0" style="31" hidden="1" customWidth="1"/>
    <col min="1299" max="1299" width="10.75" style="31" customWidth="1"/>
    <col min="1300" max="1300" width="13.25" style="31" customWidth="1"/>
    <col min="1301" max="1301" width="0" style="31" hidden="1" customWidth="1"/>
    <col min="1302" max="1302" width="18.125" style="31" customWidth="1"/>
    <col min="1303" max="1303" width="9" style="31"/>
    <col min="1304" max="1304" width="10.25" style="31" bestFit="1" customWidth="1"/>
    <col min="1305" max="1485" width="9" style="31"/>
    <col min="1486" max="1486" width="3.875" style="31" customWidth="1"/>
    <col min="1487" max="1487" width="42.125" style="31" customWidth="1"/>
    <col min="1488" max="1505" width="0" style="31" hidden="1" customWidth="1"/>
    <col min="1506" max="1506" width="13" style="31" customWidth="1"/>
    <col min="1507" max="1528" width="0" style="31" hidden="1" customWidth="1"/>
    <col min="1529" max="1529" width="14.25" style="31" customWidth="1"/>
    <col min="1530" max="1532" width="0" style="31" hidden="1" customWidth="1"/>
    <col min="1533" max="1533" width="12.375" style="31" customWidth="1"/>
    <col min="1534" max="1535" width="12.75" style="31" customWidth="1"/>
    <col min="1536" max="1536" width="10.75" style="31" customWidth="1"/>
    <col min="1537" max="1538" width="12" style="31" customWidth="1"/>
    <col min="1539" max="1544" width="12.625" style="31" customWidth="1"/>
    <col min="1545" max="1545" width="13.625" style="31" customWidth="1"/>
    <col min="1546" max="1546" width="13.375" style="31" customWidth="1"/>
    <col min="1547" max="1549" width="12.375" style="31" customWidth="1"/>
    <col min="1550" max="1550" width="12.75" style="31" customWidth="1"/>
    <col min="1551" max="1552" width="12.375" style="31" customWidth="1"/>
    <col min="1553" max="1553" width="12" style="31" customWidth="1"/>
    <col min="1554" max="1554" width="0" style="31" hidden="1" customWidth="1"/>
    <col min="1555" max="1555" width="10.75" style="31" customWidth="1"/>
    <col min="1556" max="1556" width="13.25" style="31" customWidth="1"/>
    <col min="1557" max="1557" width="0" style="31" hidden="1" customWidth="1"/>
    <col min="1558" max="1558" width="18.125" style="31" customWidth="1"/>
    <col min="1559" max="1559" width="9" style="31"/>
    <col min="1560" max="1560" width="10.25" style="31" bestFit="1" customWidth="1"/>
    <col min="1561" max="1741" width="9" style="31"/>
    <col min="1742" max="1742" width="3.875" style="31" customWidth="1"/>
    <col min="1743" max="1743" width="42.125" style="31" customWidth="1"/>
    <col min="1744" max="1761" width="0" style="31" hidden="1" customWidth="1"/>
    <col min="1762" max="1762" width="13" style="31" customWidth="1"/>
    <col min="1763" max="1784" width="0" style="31" hidden="1" customWidth="1"/>
    <col min="1785" max="1785" width="14.25" style="31" customWidth="1"/>
    <col min="1786" max="1788" width="0" style="31" hidden="1" customWidth="1"/>
    <col min="1789" max="1789" width="12.375" style="31" customWidth="1"/>
    <col min="1790" max="1791" width="12.75" style="31" customWidth="1"/>
    <col min="1792" max="1792" width="10.75" style="31" customWidth="1"/>
    <col min="1793" max="1794" width="12" style="31" customWidth="1"/>
    <col min="1795" max="1800" width="12.625" style="31" customWidth="1"/>
    <col min="1801" max="1801" width="13.625" style="31" customWidth="1"/>
    <col min="1802" max="1802" width="13.375" style="31" customWidth="1"/>
    <col min="1803" max="1805" width="12.375" style="31" customWidth="1"/>
    <col min="1806" max="1806" width="12.75" style="31" customWidth="1"/>
    <col min="1807" max="1808" width="12.375" style="31" customWidth="1"/>
    <col min="1809" max="1809" width="12" style="31" customWidth="1"/>
    <col min="1810" max="1810" width="0" style="31" hidden="1" customWidth="1"/>
    <col min="1811" max="1811" width="10.75" style="31" customWidth="1"/>
    <col min="1812" max="1812" width="13.25" style="31" customWidth="1"/>
    <col min="1813" max="1813" width="0" style="31" hidden="1" customWidth="1"/>
    <col min="1814" max="1814" width="18.125" style="31" customWidth="1"/>
    <col min="1815" max="1815" width="9" style="31"/>
    <col min="1816" max="1816" width="10.25" style="31" bestFit="1" customWidth="1"/>
    <col min="1817" max="1997" width="9" style="31"/>
    <col min="1998" max="1998" width="3.875" style="31" customWidth="1"/>
    <col min="1999" max="1999" width="42.125" style="31" customWidth="1"/>
    <col min="2000" max="2017" width="0" style="31" hidden="1" customWidth="1"/>
    <col min="2018" max="2018" width="13" style="31" customWidth="1"/>
    <col min="2019" max="2040" width="0" style="31" hidden="1" customWidth="1"/>
    <col min="2041" max="2041" width="14.25" style="31" customWidth="1"/>
    <col min="2042" max="2044" width="0" style="31" hidden="1" customWidth="1"/>
    <col min="2045" max="2045" width="12.375" style="31" customWidth="1"/>
    <col min="2046" max="2047" width="12.75" style="31" customWidth="1"/>
    <col min="2048" max="2048" width="10.75" style="31" customWidth="1"/>
    <col min="2049" max="2050" width="12" style="31" customWidth="1"/>
    <col min="2051" max="2056" width="12.625" style="31" customWidth="1"/>
    <col min="2057" max="2057" width="13.625" style="31" customWidth="1"/>
    <col min="2058" max="2058" width="13.375" style="31" customWidth="1"/>
    <col min="2059" max="2061" width="12.375" style="31" customWidth="1"/>
    <col min="2062" max="2062" width="12.75" style="31" customWidth="1"/>
    <col min="2063" max="2064" width="12.375" style="31" customWidth="1"/>
    <col min="2065" max="2065" width="12" style="31" customWidth="1"/>
    <col min="2066" max="2066" width="0" style="31" hidden="1" customWidth="1"/>
    <col min="2067" max="2067" width="10.75" style="31" customWidth="1"/>
    <col min="2068" max="2068" width="13.25" style="31" customWidth="1"/>
    <col min="2069" max="2069" width="0" style="31" hidden="1" customWidth="1"/>
    <col min="2070" max="2070" width="18.125" style="31" customWidth="1"/>
    <col min="2071" max="2071" width="9" style="31"/>
    <col min="2072" max="2072" width="10.25" style="31" bestFit="1" customWidth="1"/>
    <col min="2073" max="2253" width="9" style="31"/>
    <col min="2254" max="2254" width="3.875" style="31" customWidth="1"/>
    <col min="2255" max="2255" width="42.125" style="31" customWidth="1"/>
    <col min="2256" max="2273" width="0" style="31" hidden="1" customWidth="1"/>
    <col min="2274" max="2274" width="13" style="31" customWidth="1"/>
    <col min="2275" max="2296" width="0" style="31" hidden="1" customWidth="1"/>
    <col min="2297" max="2297" width="14.25" style="31" customWidth="1"/>
    <col min="2298" max="2300" width="0" style="31" hidden="1" customWidth="1"/>
    <col min="2301" max="2301" width="12.375" style="31" customWidth="1"/>
    <col min="2302" max="2303" width="12.75" style="31" customWidth="1"/>
    <col min="2304" max="2304" width="10.75" style="31" customWidth="1"/>
    <col min="2305" max="2306" width="12" style="31" customWidth="1"/>
    <col min="2307" max="2312" width="12.625" style="31" customWidth="1"/>
    <col min="2313" max="2313" width="13.625" style="31" customWidth="1"/>
    <col min="2314" max="2314" width="13.375" style="31" customWidth="1"/>
    <col min="2315" max="2317" width="12.375" style="31" customWidth="1"/>
    <col min="2318" max="2318" width="12.75" style="31" customWidth="1"/>
    <col min="2319" max="2320" width="12.375" style="31" customWidth="1"/>
    <col min="2321" max="2321" width="12" style="31" customWidth="1"/>
    <col min="2322" max="2322" width="0" style="31" hidden="1" customWidth="1"/>
    <col min="2323" max="2323" width="10.75" style="31" customWidth="1"/>
    <col min="2324" max="2324" width="13.25" style="31" customWidth="1"/>
    <col min="2325" max="2325" width="0" style="31" hidden="1" customWidth="1"/>
    <col min="2326" max="2326" width="18.125" style="31" customWidth="1"/>
    <col min="2327" max="2327" width="9" style="31"/>
    <col min="2328" max="2328" width="10.25" style="31" bestFit="1" customWidth="1"/>
    <col min="2329" max="2509" width="9" style="31"/>
    <col min="2510" max="2510" width="3.875" style="31" customWidth="1"/>
    <col min="2511" max="2511" width="42.125" style="31" customWidth="1"/>
    <col min="2512" max="2529" width="0" style="31" hidden="1" customWidth="1"/>
    <col min="2530" max="2530" width="13" style="31" customWidth="1"/>
    <col min="2531" max="2552" width="0" style="31" hidden="1" customWidth="1"/>
    <col min="2553" max="2553" width="14.25" style="31" customWidth="1"/>
    <col min="2554" max="2556" width="0" style="31" hidden="1" customWidth="1"/>
    <col min="2557" max="2557" width="12.375" style="31" customWidth="1"/>
    <col min="2558" max="2559" width="12.75" style="31" customWidth="1"/>
    <col min="2560" max="2560" width="10.75" style="31" customWidth="1"/>
    <col min="2561" max="2562" width="12" style="31" customWidth="1"/>
    <col min="2563" max="2568" width="12.625" style="31" customWidth="1"/>
    <col min="2569" max="2569" width="13.625" style="31" customWidth="1"/>
    <col min="2570" max="2570" width="13.375" style="31" customWidth="1"/>
    <col min="2571" max="2573" width="12.375" style="31" customWidth="1"/>
    <col min="2574" max="2574" width="12.75" style="31" customWidth="1"/>
    <col min="2575" max="2576" width="12.375" style="31" customWidth="1"/>
    <col min="2577" max="2577" width="12" style="31" customWidth="1"/>
    <col min="2578" max="2578" width="0" style="31" hidden="1" customWidth="1"/>
    <col min="2579" max="2579" width="10.75" style="31" customWidth="1"/>
    <col min="2580" max="2580" width="13.25" style="31" customWidth="1"/>
    <col min="2581" max="2581" width="0" style="31" hidden="1" customWidth="1"/>
    <col min="2582" max="2582" width="18.125" style="31" customWidth="1"/>
    <col min="2583" max="2583" width="9" style="31"/>
    <col min="2584" max="2584" width="10.25" style="31" bestFit="1" customWidth="1"/>
    <col min="2585" max="2765" width="9" style="31"/>
    <col min="2766" max="2766" width="3.875" style="31" customWidth="1"/>
    <col min="2767" max="2767" width="42.125" style="31" customWidth="1"/>
    <col min="2768" max="2785" width="0" style="31" hidden="1" customWidth="1"/>
    <col min="2786" max="2786" width="13" style="31" customWidth="1"/>
    <col min="2787" max="2808" width="0" style="31" hidden="1" customWidth="1"/>
    <col min="2809" max="2809" width="14.25" style="31" customWidth="1"/>
    <col min="2810" max="2812" width="0" style="31" hidden="1" customWidth="1"/>
    <col min="2813" max="2813" width="12.375" style="31" customWidth="1"/>
    <col min="2814" max="2815" width="12.75" style="31" customWidth="1"/>
    <col min="2816" max="2816" width="10.75" style="31" customWidth="1"/>
    <col min="2817" max="2818" width="12" style="31" customWidth="1"/>
    <col min="2819" max="2824" width="12.625" style="31" customWidth="1"/>
    <col min="2825" max="2825" width="13.625" style="31" customWidth="1"/>
    <col min="2826" max="2826" width="13.375" style="31" customWidth="1"/>
    <col min="2827" max="2829" width="12.375" style="31" customWidth="1"/>
    <col min="2830" max="2830" width="12.75" style="31" customWidth="1"/>
    <col min="2831" max="2832" width="12.375" style="31" customWidth="1"/>
    <col min="2833" max="2833" width="12" style="31" customWidth="1"/>
    <col min="2834" max="2834" width="0" style="31" hidden="1" customWidth="1"/>
    <col min="2835" max="2835" width="10.75" style="31" customWidth="1"/>
    <col min="2836" max="2836" width="13.25" style="31" customWidth="1"/>
    <col min="2837" max="2837" width="0" style="31" hidden="1" customWidth="1"/>
    <col min="2838" max="2838" width="18.125" style="31" customWidth="1"/>
    <col min="2839" max="2839" width="9" style="31"/>
    <col min="2840" max="2840" width="10.25" style="31" bestFit="1" customWidth="1"/>
    <col min="2841" max="3021" width="9" style="31"/>
    <col min="3022" max="3022" width="3.875" style="31" customWidth="1"/>
    <col min="3023" max="3023" width="42.125" style="31" customWidth="1"/>
    <col min="3024" max="3041" width="0" style="31" hidden="1" customWidth="1"/>
    <col min="3042" max="3042" width="13" style="31" customWidth="1"/>
    <col min="3043" max="3064" width="0" style="31" hidden="1" customWidth="1"/>
    <col min="3065" max="3065" width="14.25" style="31" customWidth="1"/>
    <col min="3066" max="3068" width="0" style="31" hidden="1" customWidth="1"/>
    <col min="3069" max="3069" width="12.375" style="31" customWidth="1"/>
    <col min="3070" max="3071" width="12.75" style="31" customWidth="1"/>
    <col min="3072" max="3072" width="10.75" style="31" customWidth="1"/>
    <col min="3073" max="3074" width="12" style="31" customWidth="1"/>
    <col min="3075" max="3080" width="12.625" style="31" customWidth="1"/>
    <col min="3081" max="3081" width="13.625" style="31" customWidth="1"/>
    <col min="3082" max="3082" width="13.375" style="31" customWidth="1"/>
    <col min="3083" max="3085" width="12.375" style="31" customWidth="1"/>
    <col min="3086" max="3086" width="12.75" style="31" customWidth="1"/>
    <col min="3087" max="3088" width="12.375" style="31" customWidth="1"/>
    <col min="3089" max="3089" width="12" style="31" customWidth="1"/>
    <col min="3090" max="3090" width="0" style="31" hidden="1" customWidth="1"/>
    <col min="3091" max="3091" width="10.75" style="31" customWidth="1"/>
    <col min="3092" max="3092" width="13.25" style="31" customWidth="1"/>
    <col min="3093" max="3093" width="0" style="31" hidden="1" customWidth="1"/>
    <col min="3094" max="3094" width="18.125" style="31" customWidth="1"/>
    <col min="3095" max="3095" width="9" style="31"/>
    <col min="3096" max="3096" width="10.25" style="31" bestFit="1" customWidth="1"/>
    <col min="3097" max="3277" width="9" style="31"/>
    <col min="3278" max="3278" width="3.875" style="31" customWidth="1"/>
    <col min="3279" max="3279" width="42.125" style="31" customWidth="1"/>
    <col min="3280" max="3297" width="0" style="31" hidden="1" customWidth="1"/>
    <col min="3298" max="3298" width="13" style="31" customWidth="1"/>
    <col min="3299" max="3320" width="0" style="31" hidden="1" customWidth="1"/>
    <col min="3321" max="3321" width="14.25" style="31" customWidth="1"/>
    <col min="3322" max="3324" width="0" style="31" hidden="1" customWidth="1"/>
    <col min="3325" max="3325" width="12.375" style="31" customWidth="1"/>
    <col min="3326" max="3327" width="12.75" style="31" customWidth="1"/>
    <col min="3328" max="3328" width="10.75" style="31" customWidth="1"/>
    <col min="3329" max="3330" width="12" style="31" customWidth="1"/>
    <col min="3331" max="3336" width="12.625" style="31" customWidth="1"/>
    <col min="3337" max="3337" width="13.625" style="31" customWidth="1"/>
    <col min="3338" max="3338" width="13.375" style="31" customWidth="1"/>
    <col min="3339" max="3341" width="12.375" style="31" customWidth="1"/>
    <col min="3342" max="3342" width="12.75" style="31" customWidth="1"/>
    <col min="3343" max="3344" width="12.375" style="31" customWidth="1"/>
    <col min="3345" max="3345" width="12" style="31" customWidth="1"/>
    <col min="3346" max="3346" width="0" style="31" hidden="1" customWidth="1"/>
    <col min="3347" max="3347" width="10.75" style="31" customWidth="1"/>
    <col min="3348" max="3348" width="13.25" style="31" customWidth="1"/>
    <col min="3349" max="3349" width="0" style="31" hidden="1" customWidth="1"/>
    <col min="3350" max="3350" width="18.125" style="31" customWidth="1"/>
    <col min="3351" max="3351" width="9" style="31"/>
    <col min="3352" max="3352" width="10.25" style="31" bestFit="1" customWidth="1"/>
    <col min="3353" max="3533" width="9" style="31"/>
    <col min="3534" max="3534" width="3.875" style="31" customWidth="1"/>
    <col min="3535" max="3535" width="42.125" style="31" customWidth="1"/>
    <col min="3536" max="3553" width="0" style="31" hidden="1" customWidth="1"/>
    <col min="3554" max="3554" width="13" style="31" customWidth="1"/>
    <col min="3555" max="3576" width="0" style="31" hidden="1" customWidth="1"/>
    <col min="3577" max="3577" width="14.25" style="31" customWidth="1"/>
    <col min="3578" max="3580" width="0" style="31" hidden="1" customWidth="1"/>
    <col min="3581" max="3581" width="12.375" style="31" customWidth="1"/>
    <col min="3582" max="3583" width="12.75" style="31" customWidth="1"/>
    <col min="3584" max="3584" width="10.75" style="31" customWidth="1"/>
    <col min="3585" max="3586" width="12" style="31" customWidth="1"/>
    <col min="3587" max="3592" width="12.625" style="31" customWidth="1"/>
    <col min="3593" max="3593" width="13.625" style="31" customWidth="1"/>
    <col min="3594" max="3594" width="13.375" style="31" customWidth="1"/>
    <col min="3595" max="3597" width="12.375" style="31" customWidth="1"/>
    <col min="3598" max="3598" width="12.75" style="31" customWidth="1"/>
    <col min="3599" max="3600" width="12.375" style="31" customWidth="1"/>
    <col min="3601" max="3601" width="12" style="31" customWidth="1"/>
    <col min="3602" max="3602" width="0" style="31" hidden="1" customWidth="1"/>
    <col min="3603" max="3603" width="10.75" style="31" customWidth="1"/>
    <col min="3604" max="3604" width="13.25" style="31" customWidth="1"/>
    <col min="3605" max="3605" width="0" style="31" hidden="1" customWidth="1"/>
    <col min="3606" max="3606" width="18.125" style="31" customWidth="1"/>
    <col min="3607" max="3607" width="9" style="31"/>
    <col min="3608" max="3608" width="10.25" style="31" bestFit="1" customWidth="1"/>
    <col min="3609" max="3789" width="9" style="31"/>
    <col min="3790" max="3790" width="3.875" style="31" customWidth="1"/>
    <col min="3791" max="3791" width="42.125" style="31" customWidth="1"/>
    <col min="3792" max="3809" width="0" style="31" hidden="1" customWidth="1"/>
    <col min="3810" max="3810" width="13" style="31" customWidth="1"/>
    <col min="3811" max="3832" width="0" style="31" hidden="1" customWidth="1"/>
    <col min="3833" max="3833" width="14.25" style="31" customWidth="1"/>
    <col min="3834" max="3836" width="0" style="31" hidden="1" customWidth="1"/>
    <col min="3837" max="3837" width="12.375" style="31" customWidth="1"/>
    <col min="3838" max="3839" width="12.75" style="31" customWidth="1"/>
    <col min="3840" max="3840" width="10.75" style="31" customWidth="1"/>
    <col min="3841" max="3842" width="12" style="31" customWidth="1"/>
    <col min="3843" max="3848" width="12.625" style="31" customWidth="1"/>
    <col min="3849" max="3849" width="13.625" style="31" customWidth="1"/>
    <col min="3850" max="3850" width="13.375" style="31" customWidth="1"/>
    <col min="3851" max="3853" width="12.375" style="31" customWidth="1"/>
    <col min="3854" max="3854" width="12.75" style="31" customWidth="1"/>
    <col min="3855" max="3856" width="12.375" style="31" customWidth="1"/>
    <col min="3857" max="3857" width="12" style="31" customWidth="1"/>
    <col min="3858" max="3858" width="0" style="31" hidden="1" customWidth="1"/>
    <col min="3859" max="3859" width="10.75" style="31" customWidth="1"/>
    <col min="3860" max="3860" width="13.25" style="31" customWidth="1"/>
    <col min="3861" max="3861" width="0" style="31" hidden="1" customWidth="1"/>
    <col min="3862" max="3862" width="18.125" style="31" customWidth="1"/>
    <col min="3863" max="3863" width="9" style="31"/>
    <col min="3864" max="3864" width="10.25" style="31" bestFit="1" customWidth="1"/>
    <col min="3865" max="4045" width="9" style="31"/>
    <col min="4046" max="4046" width="3.875" style="31" customWidth="1"/>
    <col min="4047" max="4047" width="42.125" style="31" customWidth="1"/>
    <col min="4048" max="4065" width="0" style="31" hidden="1" customWidth="1"/>
    <col min="4066" max="4066" width="13" style="31" customWidth="1"/>
    <col min="4067" max="4088" width="0" style="31" hidden="1" customWidth="1"/>
    <col min="4089" max="4089" width="14.25" style="31" customWidth="1"/>
    <col min="4090" max="4092" width="0" style="31" hidden="1" customWidth="1"/>
    <col min="4093" max="4093" width="12.375" style="31" customWidth="1"/>
    <col min="4094" max="4095" width="12.75" style="31" customWidth="1"/>
    <col min="4096" max="4096" width="10.75" style="31" customWidth="1"/>
    <col min="4097" max="4098" width="12" style="31" customWidth="1"/>
    <col min="4099" max="4104" width="12.625" style="31" customWidth="1"/>
    <col min="4105" max="4105" width="13.625" style="31" customWidth="1"/>
    <col min="4106" max="4106" width="13.375" style="31" customWidth="1"/>
    <col min="4107" max="4109" width="12.375" style="31" customWidth="1"/>
    <col min="4110" max="4110" width="12.75" style="31" customWidth="1"/>
    <col min="4111" max="4112" width="12.375" style="31" customWidth="1"/>
    <col min="4113" max="4113" width="12" style="31" customWidth="1"/>
    <col min="4114" max="4114" width="0" style="31" hidden="1" customWidth="1"/>
    <col min="4115" max="4115" width="10.75" style="31" customWidth="1"/>
    <col min="4116" max="4116" width="13.25" style="31" customWidth="1"/>
    <col min="4117" max="4117" width="0" style="31" hidden="1" customWidth="1"/>
    <col min="4118" max="4118" width="18.125" style="31" customWidth="1"/>
    <col min="4119" max="4119" width="9" style="31"/>
    <col min="4120" max="4120" width="10.25" style="31" bestFit="1" customWidth="1"/>
    <col min="4121" max="4301" width="9" style="31"/>
    <col min="4302" max="4302" width="3.875" style="31" customWidth="1"/>
    <col min="4303" max="4303" width="42.125" style="31" customWidth="1"/>
    <col min="4304" max="4321" width="0" style="31" hidden="1" customWidth="1"/>
    <col min="4322" max="4322" width="13" style="31" customWidth="1"/>
    <col min="4323" max="4344" width="0" style="31" hidden="1" customWidth="1"/>
    <col min="4345" max="4345" width="14.25" style="31" customWidth="1"/>
    <col min="4346" max="4348" width="0" style="31" hidden="1" customWidth="1"/>
    <col min="4349" max="4349" width="12.375" style="31" customWidth="1"/>
    <col min="4350" max="4351" width="12.75" style="31" customWidth="1"/>
    <col min="4352" max="4352" width="10.75" style="31" customWidth="1"/>
    <col min="4353" max="4354" width="12" style="31" customWidth="1"/>
    <col min="4355" max="4360" width="12.625" style="31" customWidth="1"/>
    <col min="4361" max="4361" width="13.625" style="31" customWidth="1"/>
    <col min="4362" max="4362" width="13.375" style="31" customWidth="1"/>
    <col min="4363" max="4365" width="12.375" style="31" customWidth="1"/>
    <col min="4366" max="4366" width="12.75" style="31" customWidth="1"/>
    <col min="4367" max="4368" width="12.375" style="31" customWidth="1"/>
    <col min="4369" max="4369" width="12" style="31" customWidth="1"/>
    <col min="4370" max="4370" width="0" style="31" hidden="1" customWidth="1"/>
    <col min="4371" max="4371" width="10.75" style="31" customWidth="1"/>
    <col min="4372" max="4372" width="13.25" style="31" customWidth="1"/>
    <col min="4373" max="4373" width="0" style="31" hidden="1" customWidth="1"/>
    <col min="4374" max="4374" width="18.125" style="31" customWidth="1"/>
    <col min="4375" max="4375" width="9" style="31"/>
    <col min="4376" max="4376" width="10.25" style="31" bestFit="1" customWidth="1"/>
    <col min="4377" max="4557" width="9" style="31"/>
    <col min="4558" max="4558" width="3.875" style="31" customWidth="1"/>
    <col min="4559" max="4559" width="42.125" style="31" customWidth="1"/>
    <col min="4560" max="4577" width="0" style="31" hidden="1" customWidth="1"/>
    <col min="4578" max="4578" width="13" style="31" customWidth="1"/>
    <col min="4579" max="4600" width="0" style="31" hidden="1" customWidth="1"/>
    <col min="4601" max="4601" width="14.25" style="31" customWidth="1"/>
    <col min="4602" max="4604" width="0" style="31" hidden="1" customWidth="1"/>
    <col min="4605" max="4605" width="12.375" style="31" customWidth="1"/>
    <col min="4606" max="4607" width="12.75" style="31" customWidth="1"/>
    <col min="4608" max="4608" width="10.75" style="31" customWidth="1"/>
    <col min="4609" max="4610" width="12" style="31" customWidth="1"/>
    <col min="4611" max="4616" width="12.625" style="31" customWidth="1"/>
    <col min="4617" max="4617" width="13.625" style="31" customWidth="1"/>
    <col min="4618" max="4618" width="13.375" style="31" customWidth="1"/>
    <col min="4619" max="4621" width="12.375" style="31" customWidth="1"/>
    <col min="4622" max="4622" width="12.75" style="31" customWidth="1"/>
    <col min="4623" max="4624" width="12.375" style="31" customWidth="1"/>
    <col min="4625" max="4625" width="12" style="31" customWidth="1"/>
    <col min="4626" max="4626" width="0" style="31" hidden="1" customWidth="1"/>
    <col min="4627" max="4627" width="10.75" style="31" customWidth="1"/>
    <col min="4628" max="4628" width="13.25" style="31" customWidth="1"/>
    <col min="4629" max="4629" width="0" style="31" hidden="1" customWidth="1"/>
    <col min="4630" max="4630" width="18.125" style="31" customWidth="1"/>
    <col min="4631" max="4631" width="9" style="31"/>
    <col min="4632" max="4632" width="10.25" style="31" bestFit="1" customWidth="1"/>
    <col min="4633" max="4813" width="9" style="31"/>
    <col min="4814" max="4814" width="3.875" style="31" customWidth="1"/>
    <col min="4815" max="4815" width="42.125" style="31" customWidth="1"/>
    <col min="4816" max="4833" width="0" style="31" hidden="1" customWidth="1"/>
    <col min="4834" max="4834" width="13" style="31" customWidth="1"/>
    <col min="4835" max="4856" width="0" style="31" hidden="1" customWidth="1"/>
    <col min="4857" max="4857" width="14.25" style="31" customWidth="1"/>
    <col min="4858" max="4860" width="0" style="31" hidden="1" customWidth="1"/>
    <col min="4861" max="4861" width="12.375" style="31" customWidth="1"/>
    <col min="4862" max="4863" width="12.75" style="31" customWidth="1"/>
    <col min="4864" max="4864" width="10.75" style="31" customWidth="1"/>
    <col min="4865" max="4866" width="12" style="31" customWidth="1"/>
    <col min="4867" max="4872" width="12.625" style="31" customWidth="1"/>
    <col min="4873" max="4873" width="13.625" style="31" customWidth="1"/>
    <col min="4874" max="4874" width="13.375" style="31" customWidth="1"/>
    <col min="4875" max="4877" width="12.375" style="31" customWidth="1"/>
    <col min="4878" max="4878" width="12.75" style="31" customWidth="1"/>
    <col min="4879" max="4880" width="12.375" style="31" customWidth="1"/>
    <col min="4881" max="4881" width="12" style="31" customWidth="1"/>
    <col min="4882" max="4882" width="0" style="31" hidden="1" customWidth="1"/>
    <col min="4883" max="4883" width="10.75" style="31" customWidth="1"/>
    <col min="4884" max="4884" width="13.25" style="31" customWidth="1"/>
    <col min="4885" max="4885" width="0" style="31" hidden="1" customWidth="1"/>
    <col min="4886" max="4886" width="18.125" style="31" customWidth="1"/>
    <col min="4887" max="4887" width="9" style="31"/>
    <col min="4888" max="4888" width="10.25" style="31" bestFit="1" customWidth="1"/>
    <col min="4889" max="5069" width="9" style="31"/>
    <col min="5070" max="5070" width="3.875" style="31" customWidth="1"/>
    <col min="5071" max="5071" width="42.125" style="31" customWidth="1"/>
    <col min="5072" max="5089" width="0" style="31" hidden="1" customWidth="1"/>
    <col min="5090" max="5090" width="13" style="31" customWidth="1"/>
    <col min="5091" max="5112" width="0" style="31" hidden="1" customWidth="1"/>
    <col min="5113" max="5113" width="14.25" style="31" customWidth="1"/>
    <col min="5114" max="5116" width="0" style="31" hidden="1" customWidth="1"/>
    <col min="5117" max="5117" width="12.375" style="31" customWidth="1"/>
    <col min="5118" max="5119" width="12.75" style="31" customWidth="1"/>
    <col min="5120" max="5120" width="10.75" style="31" customWidth="1"/>
    <col min="5121" max="5122" width="12" style="31" customWidth="1"/>
    <col min="5123" max="5128" width="12.625" style="31" customWidth="1"/>
    <col min="5129" max="5129" width="13.625" style="31" customWidth="1"/>
    <col min="5130" max="5130" width="13.375" style="31" customWidth="1"/>
    <col min="5131" max="5133" width="12.375" style="31" customWidth="1"/>
    <col min="5134" max="5134" width="12.75" style="31" customWidth="1"/>
    <col min="5135" max="5136" width="12.375" style="31" customWidth="1"/>
    <col min="5137" max="5137" width="12" style="31" customWidth="1"/>
    <col min="5138" max="5138" width="0" style="31" hidden="1" customWidth="1"/>
    <col min="5139" max="5139" width="10.75" style="31" customWidth="1"/>
    <col min="5140" max="5140" width="13.25" style="31" customWidth="1"/>
    <col min="5141" max="5141" width="0" style="31" hidden="1" customWidth="1"/>
    <col min="5142" max="5142" width="18.125" style="31" customWidth="1"/>
    <col min="5143" max="5143" width="9" style="31"/>
    <col min="5144" max="5144" width="10.25" style="31" bestFit="1" customWidth="1"/>
    <col min="5145" max="5325" width="9" style="31"/>
    <col min="5326" max="5326" width="3.875" style="31" customWidth="1"/>
    <col min="5327" max="5327" width="42.125" style="31" customWidth="1"/>
    <col min="5328" max="5345" width="0" style="31" hidden="1" customWidth="1"/>
    <col min="5346" max="5346" width="13" style="31" customWidth="1"/>
    <col min="5347" max="5368" width="0" style="31" hidden="1" customWidth="1"/>
    <col min="5369" max="5369" width="14.25" style="31" customWidth="1"/>
    <col min="5370" max="5372" width="0" style="31" hidden="1" customWidth="1"/>
    <col min="5373" max="5373" width="12.375" style="31" customWidth="1"/>
    <col min="5374" max="5375" width="12.75" style="31" customWidth="1"/>
    <col min="5376" max="5376" width="10.75" style="31" customWidth="1"/>
    <col min="5377" max="5378" width="12" style="31" customWidth="1"/>
    <col min="5379" max="5384" width="12.625" style="31" customWidth="1"/>
    <col min="5385" max="5385" width="13.625" style="31" customWidth="1"/>
    <col min="5386" max="5386" width="13.375" style="31" customWidth="1"/>
    <col min="5387" max="5389" width="12.375" style="31" customWidth="1"/>
    <col min="5390" max="5390" width="12.75" style="31" customWidth="1"/>
    <col min="5391" max="5392" width="12.375" style="31" customWidth="1"/>
    <col min="5393" max="5393" width="12" style="31" customWidth="1"/>
    <col min="5394" max="5394" width="0" style="31" hidden="1" customWidth="1"/>
    <col min="5395" max="5395" width="10.75" style="31" customWidth="1"/>
    <col min="5396" max="5396" width="13.25" style="31" customWidth="1"/>
    <col min="5397" max="5397" width="0" style="31" hidden="1" customWidth="1"/>
    <col min="5398" max="5398" width="18.125" style="31" customWidth="1"/>
    <col min="5399" max="5399" width="9" style="31"/>
    <col min="5400" max="5400" width="10.25" style="31" bestFit="1" customWidth="1"/>
    <col min="5401" max="5581" width="9" style="31"/>
    <col min="5582" max="5582" width="3.875" style="31" customWidth="1"/>
    <col min="5583" max="5583" width="42.125" style="31" customWidth="1"/>
    <col min="5584" max="5601" width="0" style="31" hidden="1" customWidth="1"/>
    <col min="5602" max="5602" width="13" style="31" customWidth="1"/>
    <col min="5603" max="5624" width="0" style="31" hidden="1" customWidth="1"/>
    <col min="5625" max="5625" width="14.25" style="31" customWidth="1"/>
    <col min="5626" max="5628" width="0" style="31" hidden="1" customWidth="1"/>
    <col min="5629" max="5629" width="12.375" style="31" customWidth="1"/>
    <col min="5630" max="5631" width="12.75" style="31" customWidth="1"/>
    <col min="5632" max="5632" width="10.75" style="31" customWidth="1"/>
    <col min="5633" max="5634" width="12" style="31" customWidth="1"/>
    <col min="5635" max="5640" width="12.625" style="31" customWidth="1"/>
    <col min="5641" max="5641" width="13.625" style="31" customWidth="1"/>
    <col min="5642" max="5642" width="13.375" style="31" customWidth="1"/>
    <col min="5643" max="5645" width="12.375" style="31" customWidth="1"/>
    <col min="5646" max="5646" width="12.75" style="31" customWidth="1"/>
    <col min="5647" max="5648" width="12.375" style="31" customWidth="1"/>
    <col min="5649" max="5649" width="12" style="31" customWidth="1"/>
    <col min="5650" max="5650" width="0" style="31" hidden="1" customWidth="1"/>
    <col min="5651" max="5651" width="10.75" style="31" customWidth="1"/>
    <col min="5652" max="5652" width="13.25" style="31" customWidth="1"/>
    <col min="5653" max="5653" width="0" style="31" hidden="1" customWidth="1"/>
    <col min="5654" max="5654" width="18.125" style="31" customWidth="1"/>
    <col min="5655" max="5655" width="9" style="31"/>
    <col min="5656" max="5656" width="10.25" style="31" bestFit="1" customWidth="1"/>
    <col min="5657" max="5837" width="9" style="31"/>
    <col min="5838" max="5838" width="3.875" style="31" customWidth="1"/>
    <col min="5839" max="5839" width="42.125" style="31" customWidth="1"/>
    <col min="5840" max="5857" width="0" style="31" hidden="1" customWidth="1"/>
    <col min="5858" max="5858" width="13" style="31" customWidth="1"/>
    <col min="5859" max="5880" width="0" style="31" hidden="1" customWidth="1"/>
    <col min="5881" max="5881" width="14.25" style="31" customWidth="1"/>
    <col min="5882" max="5884" width="0" style="31" hidden="1" customWidth="1"/>
    <col min="5885" max="5885" width="12.375" style="31" customWidth="1"/>
    <col min="5886" max="5887" width="12.75" style="31" customWidth="1"/>
    <col min="5888" max="5888" width="10.75" style="31" customWidth="1"/>
    <col min="5889" max="5890" width="12" style="31" customWidth="1"/>
    <col min="5891" max="5896" width="12.625" style="31" customWidth="1"/>
    <col min="5897" max="5897" width="13.625" style="31" customWidth="1"/>
    <col min="5898" max="5898" width="13.375" style="31" customWidth="1"/>
    <col min="5899" max="5901" width="12.375" style="31" customWidth="1"/>
    <col min="5902" max="5902" width="12.75" style="31" customWidth="1"/>
    <col min="5903" max="5904" width="12.375" style="31" customWidth="1"/>
    <col min="5905" max="5905" width="12" style="31" customWidth="1"/>
    <col min="5906" max="5906" width="0" style="31" hidden="1" customWidth="1"/>
    <col min="5907" max="5907" width="10.75" style="31" customWidth="1"/>
    <col min="5908" max="5908" width="13.25" style="31" customWidth="1"/>
    <col min="5909" max="5909" width="0" style="31" hidden="1" customWidth="1"/>
    <col min="5910" max="5910" width="18.125" style="31" customWidth="1"/>
    <col min="5911" max="5911" width="9" style="31"/>
    <col min="5912" max="5912" width="10.25" style="31" bestFit="1" customWidth="1"/>
    <col min="5913" max="6093" width="9" style="31"/>
    <col min="6094" max="6094" width="3.875" style="31" customWidth="1"/>
    <col min="6095" max="6095" width="42.125" style="31" customWidth="1"/>
    <col min="6096" max="6113" width="0" style="31" hidden="1" customWidth="1"/>
    <col min="6114" max="6114" width="13" style="31" customWidth="1"/>
    <col min="6115" max="6136" width="0" style="31" hidden="1" customWidth="1"/>
    <col min="6137" max="6137" width="14.25" style="31" customWidth="1"/>
    <col min="6138" max="6140" width="0" style="31" hidden="1" customWidth="1"/>
    <col min="6141" max="6141" width="12.375" style="31" customWidth="1"/>
    <col min="6142" max="6143" width="12.75" style="31" customWidth="1"/>
    <col min="6144" max="6144" width="10.75" style="31" customWidth="1"/>
    <col min="6145" max="6146" width="12" style="31" customWidth="1"/>
    <col min="6147" max="6152" width="12.625" style="31" customWidth="1"/>
    <col min="6153" max="6153" width="13.625" style="31" customWidth="1"/>
    <col min="6154" max="6154" width="13.375" style="31" customWidth="1"/>
    <col min="6155" max="6157" width="12.375" style="31" customWidth="1"/>
    <col min="6158" max="6158" width="12.75" style="31" customWidth="1"/>
    <col min="6159" max="6160" width="12.375" style="31" customWidth="1"/>
    <col min="6161" max="6161" width="12" style="31" customWidth="1"/>
    <col min="6162" max="6162" width="0" style="31" hidden="1" customWidth="1"/>
    <col min="6163" max="6163" width="10.75" style="31" customWidth="1"/>
    <col min="6164" max="6164" width="13.25" style="31" customWidth="1"/>
    <col min="6165" max="6165" width="0" style="31" hidden="1" customWidth="1"/>
    <col min="6166" max="6166" width="18.125" style="31" customWidth="1"/>
    <col min="6167" max="6167" width="9" style="31"/>
    <col min="6168" max="6168" width="10.25" style="31" bestFit="1" customWidth="1"/>
    <col min="6169" max="6349" width="9" style="31"/>
    <col min="6350" max="6350" width="3.875" style="31" customWidth="1"/>
    <col min="6351" max="6351" width="42.125" style="31" customWidth="1"/>
    <col min="6352" max="6369" width="0" style="31" hidden="1" customWidth="1"/>
    <col min="6370" max="6370" width="13" style="31" customWidth="1"/>
    <col min="6371" max="6392" width="0" style="31" hidden="1" customWidth="1"/>
    <col min="6393" max="6393" width="14.25" style="31" customWidth="1"/>
    <col min="6394" max="6396" width="0" style="31" hidden="1" customWidth="1"/>
    <col min="6397" max="6397" width="12.375" style="31" customWidth="1"/>
    <col min="6398" max="6399" width="12.75" style="31" customWidth="1"/>
    <col min="6400" max="6400" width="10.75" style="31" customWidth="1"/>
    <col min="6401" max="6402" width="12" style="31" customWidth="1"/>
    <col min="6403" max="6408" width="12.625" style="31" customWidth="1"/>
    <col min="6409" max="6409" width="13.625" style="31" customWidth="1"/>
    <col min="6410" max="6410" width="13.375" style="31" customWidth="1"/>
    <col min="6411" max="6413" width="12.375" style="31" customWidth="1"/>
    <col min="6414" max="6414" width="12.75" style="31" customWidth="1"/>
    <col min="6415" max="6416" width="12.375" style="31" customWidth="1"/>
    <col min="6417" max="6417" width="12" style="31" customWidth="1"/>
    <col min="6418" max="6418" width="0" style="31" hidden="1" customWidth="1"/>
    <col min="6419" max="6419" width="10.75" style="31" customWidth="1"/>
    <col min="6420" max="6420" width="13.25" style="31" customWidth="1"/>
    <col min="6421" max="6421" width="0" style="31" hidden="1" customWidth="1"/>
    <col min="6422" max="6422" width="18.125" style="31" customWidth="1"/>
    <col min="6423" max="6423" width="9" style="31"/>
    <col min="6424" max="6424" width="10.25" style="31" bestFit="1" customWidth="1"/>
    <col min="6425" max="6605" width="9" style="31"/>
    <col min="6606" max="6606" width="3.875" style="31" customWidth="1"/>
    <col min="6607" max="6607" width="42.125" style="31" customWidth="1"/>
    <col min="6608" max="6625" width="0" style="31" hidden="1" customWidth="1"/>
    <col min="6626" max="6626" width="13" style="31" customWidth="1"/>
    <col min="6627" max="6648" width="0" style="31" hidden="1" customWidth="1"/>
    <col min="6649" max="6649" width="14.25" style="31" customWidth="1"/>
    <col min="6650" max="6652" width="0" style="31" hidden="1" customWidth="1"/>
    <col min="6653" max="6653" width="12.375" style="31" customWidth="1"/>
    <col min="6654" max="6655" width="12.75" style="31" customWidth="1"/>
    <col min="6656" max="6656" width="10.75" style="31" customWidth="1"/>
    <col min="6657" max="6658" width="12" style="31" customWidth="1"/>
    <col min="6659" max="6664" width="12.625" style="31" customWidth="1"/>
    <col min="6665" max="6665" width="13.625" style="31" customWidth="1"/>
    <col min="6666" max="6666" width="13.375" style="31" customWidth="1"/>
    <col min="6667" max="6669" width="12.375" style="31" customWidth="1"/>
    <col min="6670" max="6670" width="12.75" style="31" customWidth="1"/>
    <col min="6671" max="6672" width="12.375" style="31" customWidth="1"/>
    <col min="6673" max="6673" width="12" style="31" customWidth="1"/>
    <col min="6674" max="6674" width="0" style="31" hidden="1" customWidth="1"/>
    <col min="6675" max="6675" width="10.75" style="31" customWidth="1"/>
    <col min="6676" max="6676" width="13.25" style="31" customWidth="1"/>
    <col min="6677" max="6677" width="0" style="31" hidden="1" customWidth="1"/>
    <col min="6678" max="6678" width="18.125" style="31" customWidth="1"/>
    <col min="6679" max="6679" width="9" style="31"/>
    <col min="6680" max="6680" width="10.25" style="31" bestFit="1" customWidth="1"/>
    <col min="6681" max="6861" width="9" style="31"/>
    <col min="6862" max="6862" width="3.875" style="31" customWidth="1"/>
    <col min="6863" max="6863" width="42.125" style="31" customWidth="1"/>
    <col min="6864" max="6881" width="0" style="31" hidden="1" customWidth="1"/>
    <col min="6882" max="6882" width="13" style="31" customWidth="1"/>
    <col min="6883" max="6904" width="0" style="31" hidden="1" customWidth="1"/>
    <col min="6905" max="6905" width="14.25" style="31" customWidth="1"/>
    <col min="6906" max="6908" width="0" style="31" hidden="1" customWidth="1"/>
    <col min="6909" max="6909" width="12.375" style="31" customWidth="1"/>
    <col min="6910" max="6911" width="12.75" style="31" customWidth="1"/>
    <col min="6912" max="6912" width="10.75" style="31" customWidth="1"/>
    <col min="6913" max="6914" width="12" style="31" customWidth="1"/>
    <col min="6915" max="6920" width="12.625" style="31" customWidth="1"/>
    <col min="6921" max="6921" width="13.625" style="31" customWidth="1"/>
    <col min="6922" max="6922" width="13.375" style="31" customWidth="1"/>
    <col min="6923" max="6925" width="12.375" style="31" customWidth="1"/>
    <col min="6926" max="6926" width="12.75" style="31" customWidth="1"/>
    <col min="6927" max="6928" width="12.375" style="31" customWidth="1"/>
    <col min="6929" max="6929" width="12" style="31" customWidth="1"/>
    <col min="6930" max="6930" width="0" style="31" hidden="1" customWidth="1"/>
    <col min="6931" max="6931" width="10.75" style="31" customWidth="1"/>
    <col min="6932" max="6932" width="13.25" style="31" customWidth="1"/>
    <col min="6933" max="6933" width="0" style="31" hidden="1" customWidth="1"/>
    <col min="6934" max="6934" width="18.125" style="31" customWidth="1"/>
    <col min="6935" max="6935" width="9" style="31"/>
    <col min="6936" max="6936" width="10.25" style="31" bestFit="1" customWidth="1"/>
    <col min="6937" max="7117" width="9" style="31"/>
    <col min="7118" max="7118" width="3.875" style="31" customWidth="1"/>
    <col min="7119" max="7119" width="42.125" style="31" customWidth="1"/>
    <col min="7120" max="7137" width="0" style="31" hidden="1" customWidth="1"/>
    <col min="7138" max="7138" width="13" style="31" customWidth="1"/>
    <col min="7139" max="7160" width="0" style="31" hidden="1" customWidth="1"/>
    <col min="7161" max="7161" width="14.25" style="31" customWidth="1"/>
    <col min="7162" max="7164" width="0" style="31" hidden="1" customWidth="1"/>
    <col min="7165" max="7165" width="12.375" style="31" customWidth="1"/>
    <col min="7166" max="7167" width="12.75" style="31" customWidth="1"/>
    <col min="7168" max="7168" width="10.75" style="31" customWidth="1"/>
    <col min="7169" max="7170" width="12" style="31" customWidth="1"/>
    <col min="7171" max="7176" width="12.625" style="31" customWidth="1"/>
    <col min="7177" max="7177" width="13.625" style="31" customWidth="1"/>
    <col min="7178" max="7178" width="13.375" style="31" customWidth="1"/>
    <col min="7179" max="7181" width="12.375" style="31" customWidth="1"/>
    <col min="7182" max="7182" width="12.75" style="31" customWidth="1"/>
    <col min="7183" max="7184" width="12.375" style="31" customWidth="1"/>
    <col min="7185" max="7185" width="12" style="31" customWidth="1"/>
    <col min="7186" max="7186" width="0" style="31" hidden="1" customWidth="1"/>
    <col min="7187" max="7187" width="10.75" style="31" customWidth="1"/>
    <col min="7188" max="7188" width="13.25" style="31" customWidth="1"/>
    <col min="7189" max="7189" width="0" style="31" hidden="1" customWidth="1"/>
    <col min="7190" max="7190" width="18.125" style="31" customWidth="1"/>
    <col min="7191" max="7191" width="9" style="31"/>
    <col min="7192" max="7192" width="10.25" style="31" bestFit="1" customWidth="1"/>
    <col min="7193" max="7373" width="9" style="31"/>
    <col min="7374" max="7374" width="3.875" style="31" customWidth="1"/>
    <col min="7375" max="7375" width="42.125" style="31" customWidth="1"/>
    <col min="7376" max="7393" width="0" style="31" hidden="1" customWidth="1"/>
    <col min="7394" max="7394" width="13" style="31" customWidth="1"/>
    <col min="7395" max="7416" width="0" style="31" hidden="1" customWidth="1"/>
    <col min="7417" max="7417" width="14.25" style="31" customWidth="1"/>
    <col min="7418" max="7420" width="0" style="31" hidden="1" customWidth="1"/>
    <col min="7421" max="7421" width="12.375" style="31" customWidth="1"/>
    <col min="7422" max="7423" width="12.75" style="31" customWidth="1"/>
    <col min="7424" max="7424" width="10.75" style="31" customWidth="1"/>
    <col min="7425" max="7426" width="12" style="31" customWidth="1"/>
    <col min="7427" max="7432" width="12.625" style="31" customWidth="1"/>
    <col min="7433" max="7433" width="13.625" style="31" customWidth="1"/>
    <col min="7434" max="7434" width="13.375" style="31" customWidth="1"/>
    <col min="7435" max="7437" width="12.375" style="31" customWidth="1"/>
    <col min="7438" max="7438" width="12.75" style="31" customWidth="1"/>
    <col min="7439" max="7440" width="12.375" style="31" customWidth="1"/>
    <col min="7441" max="7441" width="12" style="31" customWidth="1"/>
    <col min="7442" max="7442" width="0" style="31" hidden="1" customWidth="1"/>
    <col min="7443" max="7443" width="10.75" style="31" customWidth="1"/>
    <col min="7444" max="7444" width="13.25" style="31" customWidth="1"/>
    <col min="7445" max="7445" width="0" style="31" hidden="1" customWidth="1"/>
    <col min="7446" max="7446" width="18.125" style="31" customWidth="1"/>
    <col min="7447" max="7447" width="9" style="31"/>
    <col min="7448" max="7448" width="10.25" style="31" bestFit="1" customWidth="1"/>
    <col min="7449" max="7629" width="9" style="31"/>
    <col min="7630" max="7630" width="3.875" style="31" customWidth="1"/>
    <col min="7631" max="7631" width="42.125" style="31" customWidth="1"/>
    <col min="7632" max="7649" width="0" style="31" hidden="1" customWidth="1"/>
    <col min="7650" max="7650" width="13" style="31" customWidth="1"/>
    <col min="7651" max="7672" width="0" style="31" hidden="1" customWidth="1"/>
    <col min="7673" max="7673" width="14.25" style="31" customWidth="1"/>
    <col min="7674" max="7676" width="0" style="31" hidden="1" customWidth="1"/>
    <col min="7677" max="7677" width="12.375" style="31" customWidth="1"/>
    <col min="7678" max="7679" width="12.75" style="31" customWidth="1"/>
    <col min="7680" max="7680" width="10.75" style="31" customWidth="1"/>
    <col min="7681" max="7682" width="12" style="31" customWidth="1"/>
    <col min="7683" max="7688" width="12.625" style="31" customWidth="1"/>
    <col min="7689" max="7689" width="13.625" style="31" customWidth="1"/>
    <col min="7690" max="7690" width="13.375" style="31" customWidth="1"/>
    <col min="7691" max="7693" width="12.375" style="31" customWidth="1"/>
    <col min="7694" max="7694" width="12.75" style="31" customWidth="1"/>
    <col min="7695" max="7696" width="12.375" style="31" customWidth="1"/>
    <col min="7697" max="7697" width="12" style="31" customWidth="1"/>
    <col min="7698" max="7698" width="0" style="31" hidden="1" customWidth="1"/>
    <col min="7699" max="7699" width="10.75" style="31" customWidth="1"/>
    <col min="7700" max="7700" width="13.25" style="31" customWidth="1"/>
    <col min="7701" max="7701" width="0" style="31" hidden="1" customWidth="1"/>
    <col min="7702" max="7702" width="18.125" style="31" customWidth="1"/>
    <col min="7703" max="7703" width="9" style="31"/>
    <col min="7704" max="7704" width="10.25" style="31" bestFit="1" customWidth="1"/>
    <col min="7705" max="7885" width="9" style="31"/>
    <col min="7886" max="7886" width="3.875" style="31" customWidth="1"/>
    <col min="7887" max="7887" width="42.125" style="31" customWidth="1"/>
    <col min="7888" max="7905" width="0" style="31" hidden="1" customWidth="1"/>
    <col min="7906" max="7906" width="13" style="31" customWidth="1"/>
    <col min="7907" max="7928" width="0" style="31" hidden="1" customWidth="1"/>
    <col min="7929" max="7929" width="14.25" style="31" customWidth="1"/>
    <col min="7930" max="7932" width="0" style="31" hidden="1" customWidth="1"/>
    <col min="7933" max="7933" width="12.375" style="31" customWidth="1"/>
    <col min="7934" max="7935" width="12.75" style="31" customWidth="1"/>
    <col min="7936" max="7936" width="10.75" style="31" customWidth="1"/>
    <col min="7937" max="7938" width="12" style="31" customWidth="1"/>
    <col min="7939" max="7944" width="12.625" style="31" customWidth="1"/>
    <col min="7945" max="7945" width="13.625" style="31" customWidth="1"/>
    <col min="7946" max="7946" width="13.375" style="31" customWidth="1"/>
    <col min="7947" max="7949" width="12.375" style="31" customWidth="1"/>
    <col min="7950" max="7950" width="12.75" style="31" customWidth="1"/>
    <col min="7951" max="7952" width="12.375" style="31" customWidth="1"/>
    <col min="7953" max="7953" width="12" style="31" customWidth="1"/>
    <col min="7954" max="7954" width="0" style="31" hidden="1" customWidth="1"/>
    <col min="7955" max="7955" width="10.75" style="31" customWidth="1"/>
    <col min="7956" max="7956" width="13.25" style="31" customWidth="1"/>
    <col min="7957" max="7957" width="0" style="31" hidden="1" customWidth="1"/>
    <col min="7958" max="7958" width="18.125" style="31" customWidth="1"/>
    <col min="7959" max="7959" width="9" style="31"/>
    <col min="7960" max="7960" width="10.25" style="31" bestFit="1" customWidth="1"/>
    <col min="7961" max="8141" width="9" style="31"/>
    <col min="8142" max="8142" width="3.875" style="31" customWidth="1"/>
    <col min="8143" max="8143" width="42.125" style="31" customWidth="1"/>
    <col min="8144" max="8161" width="0" style="31" hidden="1" customWidth="1"/>
    <col min="8162" max="8162" width="13" style="31" customWidth="1"/>
    <col min="8163" max="8184" width="0" style="31" hidden="1" customWidth="1"/>
    <col min="8185" max="8185" width="14.25" style="31" customWidth="1"/>
    <col min="8186" max="8188" width="0" style="31" hidden="1" customWidth="1"/>
    <col min="8189" max="8189" width="12.375" style="31" customWidth="1"/>
    <col min="8190" max="8191" width="12.75" style="31" customWidth="1"/>
    <col min="8192" max="8192" width="10.75" style="31" customWidth="1"/>
    <col min="8193" max="8194" width="12" style="31" customWidth="1"/>
    <col min="8195" max="8200" width="12.625" style="31" customWidth="1"/>
    <col min="8201" max="8201" width="13.625" style="31" customWidth="1"/>
    <col min="8202" max="8202" width="13.375" style="31" customWidth="1"/>
    <col min="8203" max="8205" width="12.375" style="31" customWidth="1"/>
    <col min="8206" max="8206" width="12.75" style="31" customWidth="1"/>
    <col min="8207" max="8208" width="12.375" style="31" customWidth="1"/>
    <col min="8209" max="8209" width="12" style="31" customWidth="1"/>
    <col min="8210" max="8210" width="0" style="31" hidden="1" customWidth="1"/>
    <col min="8211" max="8211" width="10.75" style="31" customWidth="1"/>
    <col min="8212" max="8212" width="13.25" style="31" customWidth="1"/>
    <col min="8213" max="8213" width="0" style="31" hidden="1" customWidth="1"/>
    <col min="8214" max="8214" width="18.125" style="31" customWidth="1"/>
    <col min="8215" max="8215" width="9" style="31"/>
    <col min="8216" max="8216" width="10.25" style="31" bestFit="1" customWidth="1"/>
    <col min="8217" max="8397" width="9" style="31"/>
    <col min="8398" max="8398" width="3.875" style="31" customWidth="1"/>
    <col min="8399" max="8399" width="42.125" style="31" customWidth="1"/>
    <col min="8400" max="8417" width="0" style="31" hidden="1" customWidth="1"/>
    <col min="8418" max="8418" width="13" style="31" customWidth="1"/>
    <col min="8419" max="8440" width="0" style="31" hidden="1" customWidth="1"/>
    <col min="8441" max="8441" width="14.25" style="31" customWidth="1"/>
    <col min="8442" max="8444" width="0" style="31" hidden="1" customWidth="1"/>
    <col min="8445" max="8445" width="12.375" style="31" customWidth="1"/>
    <col min="8446" max="8447" width="12.75" style="31" customWidth="1"/>
    <col min="8448" max="8448" width="10.75" style="31" customWidth="1"/>
    <col min="8449" max="8450" width="12" style="31" customWidth="1"/>
    <col min="8451" max="8456" width="12.625" style="31" customWidth="1"/>
    <col min="8457" max="8457" width="13.625" style="31" customWidth="1"/>
    <col min="8458" max="8458" width="13.375" style="31" customWidth="1"/>
    <col min="8459" max="8461" width="12.375" style="31" customWidth="1"/>
    <col min="8462" max="8462" width="12.75" style="31" customWidth="1"/>
    <col min="8463" max="8464" width="12.375" style="31" customWidth="1"/>
    <col min="8465" max="8465" width="12" style="31" customWidth="1"/>
    <col min="8466" max="8466" width="0" style="31" hidden="1" customWidth="1"/>
    <col min="8467" max="8467" width="10.75" style="31" customWidth="1"/>
    <col min="8468" max="8468" width="13.25" style="31" customWidth="1"/>
    <col min="8469" max="8469" width="0" style="31" hidden="1" customWidth="1"/>
    <col min="8470" max="8470" width="18.125" style="31" customWidth="1"/>
    <col min="8471" max="8471" width="9" style="31"/>
    <col min="8472" max="8472" width="10.25" style="31" bestFit="1" customWidth="1"/>
    <col min="8473" max="8653" width="9" style="31"/>
    <col min="8654" max="8654" width="3.875" style="31" customWidth="1"/>
    <col min="8655" max="8655" width="42.125" style="31" customWidth="1"/>
    <col min="8656" max="8673" width="0" style="31" hidden="1" customWidth="1"/>
    <col min="8674" max="8674" width="13" style="31" customWidth="1"/>
    <col min="8675" max="8696" width="0" style="31" hidden="1" customWidth="1"/>
    <col min="8697" max="8697" width="14.25" style="31" customWidth="1"/>
    <col min="8698" max="8700" width="0" style="31" hidden="1" customWidth="1"/>
    <col min="8701" max="8701" width="12.375" style="31" customWidth="1"/>
    <col min="8702" max="8703" width="12.75" style="31" customWidth="1"/>
    <col min="8704" max="8704" width="10.75" style="31" customWidth="1"/>
    <col min="8705" max="8706" width="12" style="31" customWidth="1"/>
    <col min="8707" max="8712" width="12.625" style="31" customWidth="1"/>
    <col min="8713" max="8713" width="13.625" style="31" customWidth="1"/>
    <col min="8714" max="8714" width="13.375" style="31" customWidth="1"/>
    <col min="8715" max="8717" width="12.375" style="31" customWidth="1"/>
    <col min="8718" max="8718" width="12.75" style="31" customWidth="1"/>
    <col min="8719" max="8720" width="12.375" style="31" customWidth="1"/>
    <col min="8721" max="8721" width="12" style="31" customWidth="1"/>
    <col min="8722" max="8722" width="0" style="31" hidden="1" customWidth="1"/>
    <col min="8723" max="8723" width="10.75" style="31" customWidth="1"/>
    <col min="8724" max="8724" width="13.25" style="31" customWidth="1"/>
    <col min="8725" max="8725" width="0" style="31" hidden="1" customWidth="1"/>
    <col min="8726" max="8726" width="18.125" style="31" customWidth="1"/>
    <col min="8727" max="8727" width="9" style="31"/>
    <col min="8728" max="8728" width="10.25" style="31" bestFit="1" customWidth="1"/>
    <col min="8729" max="8909" width="9" style="31"/>
    <col min="8910" max="8910" width="3.875" style="31" customWidth="1"/>
    <col min="8911" max="8911" width="42.125" style="31" customWidth="1"/>
    <col min="8912" max="8929" width="0" style="31" hidden="1" customWidth="1"/>
    <col min="8930" max="8930" width="13" style="31" customWidth="1"/>
    <col min="8931" max="8952" width="0" style="31" hidden="1" customWidth="1"/>
    <col min="8953" max="8953" width="14.25" style="31" customWidth="1"/>
    <col min="8954" max="8956" width="0" style="31" hidden="1" customWidth="1"/>
    <col min="8957" max="8957" width="12.375" style="31" customWidth="1"/>
    <col min="8958" max="8959" width="12.75" style="31" customWidth="1"/>
    <col min="8960" max="8960" width="10.75" style="31" customWidth="1"/>
    <col min="8961" max="8962" width="12" style="31" customWidth="1"/>
    <col min="8963" max="8968" width="12.625" style="31" customWidth="1"/>
    <col min="8969" max="8969" width="13.625" style="31" customWidth="1"/>
    <col min="8970" max="8970" width="13.375" style="31" customWidth="1"/>
    <col min="8971" max="8973" width="12.375" style="31" customWidth="1"/>
    <col min="8974" max="8974" width="12.75" style="31" customWidth="1"/>
    <col min="8975" max="8976" width="12.375" style="31" customWidth="1"/>
    <col min="8977" max="8977" width="12" style="31" customWidth="1"/>
    <col min="8978" max="8978" width="0" style="31" hidden="1" customWidth="1"/>
    <col min="8979" max="8979" width="10.75" style="31" customWidth="1"/>
    <col min="8980" max="8980" width="13.25" style="31" customWidth="1"/>
    <col min="8981" max="8981" width="0" style="31" hidden="1" customWidth="1"/>
    <col min="8982" max="8982" width="18.125" style="31" customWidth="1"/>
    <col min="8983" max="8983" width="9" style="31"/>
    <col min="8984" max="8984" width="10.25" style="31" bestFit="1" customWidth="1"/>
    <col min="8985" max="9165" width="9" style="31"/>
    <col min="9166" max="9166" width="3.875" style="31" customWidth="1"/>
    <col min="9167" max="9167" width="42.125" style="31" customWidth="1"/>
    <col min="9168" max="9185" width="0" style="31" hidden="1" customWidth="1"/>
    <col min="9186" max="9186" width="13" style="31" customWidth="1"/>
    <col min="9187" max="9208" width="0" style="31" hidden="1" customWidth="1"/>
    <col min="9209" max="9209" width="14.25" style="31" customWidth="1"/>
    <col min="9210" max="9212" width="0" style="31" hidden="1" customWidth="1"/>
    <col min="9213" max="9213" width="12.375" style="31" customWidth="1"/>
    <col min="9214" max="9215" width="12.75" style="31" customWidth="1"/>
    <col min="9216" max="9216" width="10.75" style="31" customWidth="1"/>
    <col min="9217" max="9218" width="12" style="31" customWidth="1"/>
    <col min="9219" max="9224" width="12.625" style="31" customWidth="1"/>
    <col min="9225" max="9225" width="13.625" style="31" customWidth="1"/>
    <col min="9226" max="9226" width="13.375" style="31" customWidth="1"/>
    <col min="9227" max="9229" width="12.375" style="31" customWidth="1"/>
    <col min="9230" max="9230" width="12.75" style="31" customWidth="1"/>
    <col min="9231" max="9232" width="12.375" style="31" customWidth="1"/>
    <col min="9233" max="9233" width="12" style="31" customWidth="1"/>
    <col min="9234" max="9234" width="0" style="31" hidden="1" customWidth="1"/>
    <col min="9235" max="9235" width="10.75" style="31" customWidth="1"/>
    <col min="9236" max="9236" width="13.25" style="31" customWidth="1"/>
    <col min="9237" max="9237" width="0" style="31" hidden="1" customWidth="1"/>
    <col min="9238" max="9238" width="18.125" style="31" customWidth="1"/>
    <col min="9239" max="9239" width="9" style="31"/>
    <col min="9240" max="9240" width="10.25" style="31" bestFit="1" customWidth="1"/>
    <col min="9241" max="9421" width="9" style="31"/>
    <col min="9422" max="9422" width="3.875" style="31" customWidth="1"/>
    <col min="9423" max="9423" width="42.125" style="31" customWidth="1"/>
    <col min="9424" max="9441" width="0" style="31" hidden="1" customWidth="1"/>
    <col min="9442" max="9442" width="13" style="31" customWidth="1"/>
    <col min="9443" max="9464" width="0" style="31" hidden="1" customWidth="1"/>
    <col min="9465" max="9465" width="14.25" style="31" customWidth="1"/>
    <col min="9466" max="9468" width="0" style="31" hidden="1" customWidth="1"/>
    <col min="9469" max="9469" width="12.375" style="31" customWidth="1"/>
    <col min="9470" max="9471" width="12.75" style="31" customWidth="1"/>
    <col min="9472" max="9472" width="10.75" style="31" customWidth="1"/>
    <col min="9473" max="9474" width="12" style="31" customWidth="1"/>
    <col min="9475" max="9480" width="12.625" style="31" customWidth="1"/>
    <col min="9481" max="9481" width="13.625" style="31" customWidth="1"/>
    <col min="9482" max="9482" width="13.375" style="31" customWidth="1"/>
    <col min="9483" max="9485" width="12.375" style="31" customWidth="1"/>
    <col min="9486" max="9486" width="12.75" style="31" customWidth="1"/>
    <col min="9487" max="9488" width="12.375" style="31" customWidth="1"/>
    <col min="9489" max="9489" width="12" style="31" customWidth="1"/>
    <col min="9490" max="9490" width="0" style="31" hidden="1" customWidth="1"/>
    <col min="9491" max="9491" width="10.75" style="31" customWidth="1"/>
    <col min="9492" max="9492" width="13.25" style="31" customWidth="1"/>
    <col min="9493" max="9493" width="0" style="31" hidden="1" customWidth="1"/>
    <col min="9494" max="9494" width="18.125" style="31" customWidth="1"/>
    <col min="9495" max="9495" width="9" style="31"/>
    <col min="9496" max="9496" width="10.25" style="31" bestFit="1" customWidth="1"/>
    <col min="9497" max="9677" width="9" style="31"/>
    <col min="9678" max="9678" width="3.875" style="31" customWidth="1"/>
    <col min="9679" max="9679" width="42.125" style="31" customWidth="1"/>
    <col min="9680" max="9697" width="0" style="31" hidden="1" customWidth="1"/>
    <col min="9698" max="9698" width="13" style="31" customWidth="1"/>
    <col min="9699" max="9720" width="0" style="31" hidden="1" customWidth="1"/>
    <col min="9721" max="9721" width="14.25" style="31" customWidth="1"/>
    <col min="9722" max="9724" width="0" style="31" hidden="1" customWidth="1"/>
    <col min="9725" max="9725" width="12.375" style="31" customWidth="1"/>
    <col min="9726" max="9727" width="12.75" style="31" customWidth="1"/>
    <col min="9728" max="9728" width="10.75" style="31" customWidth="1"/>
    <col min="9729" max="9730" width="12" style="31" customWidth="1"/>
    <col min="9731" max="9736" width="12.625" style="31" customWidth="1"/>
    <col min="9737" max="9737" width="13.625" style="31" customWidth="1"/>
    <col min="9738" max="9738" width="13.375" style="31" customWidth="1"/>
    <col min="9739" max="9741" width="12.375" style="31" customWidth="1"/>
    <col min="9742" max="9742" width="12.75" style="31" customWidth="1"/>
    <col min="9743" max="9744" width="12.375" style="31" customWidth="1"/>
    <col min="9745" max="9745" width="12" style="31" customWidth="1"/>
    <col min="9746" max="9746" width="0" style="31" hidden="1" customWidth="1"/>
    <col min="9747" max="9747" width="10.75" style="31" customWidth="1"/>
    <col min="9748" max="9748" width="13.25" style="31" customWidth="1"/>
    <col min="9749" max="9749" width="0" style="31" hidden="1" customWidth="1"/>
    <col min="9750" max="9750" width="18.125" style="31" customWidth="1"/>
    <col min="9751" max="9751" width="9" style="31"/>
    <col min="9752" max="9752" width="10.25" style="31" bestFit="1" customWidth="1"/>
    <col min="9753" max="9933" width="9" style="31"/>
    <col min="9934" max="9934" width="3.875" style="31" customWidth="1"/>
    <col min="9935" max="9935" width="42.125" style="31" customWidth="1"/>
    <col min="9936" max="9953" width="0" style="31" hidden="1" customWidth="1"/>
    <col min="9954" max="9954" width="13" style="31" customWidth="1"/>
    <col min="9955" max="9976" width="0" style="31" hidden="1" customWidth="1"/>
    <col min="9977" max="9977" width="14.25" style="31" customWidth="1"/>
    <col min="9978" max="9980" width="0" style="31" hidden="1" customWidth="1"/>
    <col min="9981" max="9981" width="12.375" style="31" customWidth="1"/>
    <col min="9982" max="9983" width="12.75" style="31" customWidth="1"/>
    <col min="9984" max="9984" width="10.75" style="31" customWidth="1"/>
    <col min="9985" max="9986" width="12" style="31" customWidth="1"/>
    <col min="9987" max="9992" width="12.625" style="31" customWidth="1"/>
    <col min="9993" max="9993" width="13.625" style="31" customWidth="1"/>
    <col min="9994" max="9994" width="13.375" style="31" customWidth="1"/>
    <col min="9995" max="9997" width="12.375" style="31" customWidth="1"/>
    <col min="9998" max="9998" width="12.75" style="31" customWidth="1"/>
    <col min="9999" max="10000" width="12.375" style="31" customWidth="1"/>
    <col min="10001" max="10001" width="12" style="31" customWidth="1"/>
    <col min="10002" max="10002" width="0" style="31" hidden="1" customWidth="1"/>
    <col min="10003" max="10003" width="10.75" style="31" customWidth="1"/>
    <col min="10004" max="10004" width="13.25" style="31" customWidth="1"/>
    <col min="10005" max="10005" width="0" style="31" hidden="1" customWidth="1"/>
    <col min="10006" max="10006" width="18.125" style="31" customWidth="1"/>
    <col min="10007" max="10007" width="9" style="31"/>
    <col min="10008" max="10008" width="10.25" style="31" bestFit="1" customWidth="1"/>
    <col min="10009" max="10189" width="9" style="31"/>
    <col min="10190" max="10190" width="3.875" style="31" customWidth="1"/>
    <col min="10191" max="10191" width="42.125" style="31" customWidth="1"/>
    <col min="10192" max="10209" width="0" style="31" hidden="1" customWidth="1"/>
    <col min="10210" max="10210" width="13" style="31" customWidth="1"/>
    <col min="10211" max="10232" width="0" style="31" hidden="1" customWidth="1"/>
    <col min="10233" max="10233" width="14.25" style="31" customWidth="1"/>
    <col min="10234" max="10236" width="0" style="31" hidden="1" customWidth="1"/>
    <col min="10237" max="10237" width="12.375" style="31" customWidth="1"/>
    <col min="10238" max="10239" width="12.75" style="31" customWidth="1"/>
    <col min="10240" max="10240" width="10.75" style="31" customWidth="1"/>
    <col min="10241" max="10242" width="12" style="31" customWidth="1"/>
    <col min="10243" max="10248" width="12.625" style="31" customWidth="1"/>
    <col min="10249" max="10249" width="13.625" style="31" customWidth="1"/>
    <col min="10250" max="10250" width="13.375" style="31" customWidth="1"/>
    <col min="10251" max="10253" width="12.375" style="31" customWidth="1"/>
    <col min="10254" max="10254" width="12.75" style="31" customWidth="1"/>
    <col min="10255" max="10256" width="12.375" style="31" customWidth="1"/>
    <col min="10257" max="10257" width="12" style="31" customWidth="1"/>
    <col min="10258" max="10258" width="0" style="31" hidden="1" customWidth="1"/>
    <col min="10259" max="10259" width="10.75" style="31" customWidth="1"/>
    <col min="10260" max="10260" width="13.25" style="31" customWidth="1"/>
    <col min="10261" max="10261" width="0" style="31" hidden="1" customWidth="1"/>
    <col min="10262" max="10262" width="18.125" style="31" customWidth="1"/>
    <col min="10263" max="10263" width="9" style="31"/>
    <col min="10264" max="10264" width="10.25" style="31" bestFit="1" customWidth="1"/>
    <col min="10265" max="10445" width="9" style="31"/>
    <col min="10446" max="10446" width="3.875" style="31" customWidth="1"/>
    <col min="10447" max="10447" width="42.125" style="31" customWidth="1"/>
    <col min="10448" max="10465" width="0" style="31" hidden="1" customWidth="1"/>
    <col min="10466" max="10466" width="13" style="31" customWidth="1"/>
    <col min="10467" max="10488" width="0" style="31" hidden="1" customWidth="1"/>
    <col min="10489" max="10489" width="14.25" style="31" customWidth="1"/>
    <col min="10490" max="10492" width="0" style="31" hidden="1" customWidth="1"/>
    <col min="10493" max="10493" width="12.375" style="31" customWidth="1"/>
    <col min="10494" max="10495" width="12.75" style="31" customWidth="1"/>
    <col min="10496" max="10496" width="10.75" style="31" customWidth="1"/>
    <col min="10497" max="10498" width="12" style="31" customWidth="1"/>
    <col min="10499" max="10504" width="12.625" style="31" customWidth="1"/>
    <col min="10505" max="10505" width="13.625" style="31" customWidth="1"/>
    <col min="10506" max="10506" width="13.375" style="31" customWidth="1"/>
    <col min="10507" max="10509" width="12.375" style="31" customWidth="1"/>
    <col min="10510" max="10510" width="12.75" style="31" customWidth="1"/>
    <col min="10511" max="10512" width="12.375" style="31" customWidth="1"/>
    <col min="10513" max="10513" width="12" style="31" customWidth="1"/>
    <col min="10514" max="10514" width="0" style="31" hidden="1" customWidth="1"/>
    <col min="10515" max="10515" width="10.75" style="31" customWidth="1"/>
    <col min="10516" max="10516" width="13.25" style="31" customWidth="1"/>
    <col min="10517" max="10517" width="0" style="31" hidden="1" customWidth="1"/>
    <col min="10518" max="10518" width="18.125" style="31" customWidth="1"/>
    <col min="10519" max="10519" width="9" style="31"/>
    <col min="10520" max="10520" width="10.25" style="31" bestFit="1" customWidth="1"/>
    <col min="10521" max="10701" width="9" style="31"/>
    <col min="10702" max="10702" width="3.875" style="31" customWidth="1"/>
    <col min="10703" max="10703" width="42.125" style="31" customWidth="1"/>
    <col min="10704" max="10721" width="0" style="31" hidden="1" customWidth="1"/>
    <col min="10722" max="10722" width="13" style="31" customWidth="1"/>
    <col min="10723" max="10744" width="0" style="31" hidden="1" customWidth="1"/>
    <col min="10745" max="10745" width="14.25" style="31" customWidth="1"/>
    <col min="10746" max="10748" width="0" style="31" hidden="1" customWidth="1"/>
    <col min="10749" max="10749" width="12.375" style="31" customWidth="1"/>
    <col min="10750" max="10751" width="12.75" style="31" customWidth="1"/>
    <col min="10752" max="10752" width="10.75" style="31" customWidth="1"/>
    <col min="10753" max="10754" width="12" style="31" customWidth="1"/>
    <col min="10755" max="10760" width="12.625" style="31" customWidth="1"/>
    <col min="10761" max="10761" width="13.625" style="31" customWidth="1"/>
    <col min="10762" max="10762" width="13.375" style="31" customWidth="1"/>
    <col min="10763" max="10765" width="12.375" style="31" customWidth="1"/>
    <col min="10766" max="10766" width="12.75" style="31" customWidth="1"/>
    <col min="10767" max="10768" width="12.375" style="31" customWidth="1"/>
    <col min="10769" max="10769" width="12" style="31" customWidth="1"/>
    <col min="10770" max="10770" width="0" style="31" hidden="1" customWidth="1"/>
    <col min="10771" max="10771" width="10.75" style="31" customWidth="1"/>
    <col min="10772" max="10772" width="13.25" style="31" customWidth="1"/>
    <col min="10773" max="10773" width="0" style="31" hidden="1" customWidth="1"/>
    <col min="10774" max="10774" width="18.125" style="31" customWidth="1"/>
    <col min="10775" max="10775" width="9" style="31"/>
    <col min="10776" max="10776" width="10.25" style="31" bestFit="1" customWidth="1"/>
    <col min="10777" max="10957" width="9" style="31"/>
    <col min="10958" max="10958" width="3.875" style="31" customWidth="1"/>
    <col min="10959" max="10959" width="42.125" style="31" customWidth="1"/>
    <col min="10960" max="10977" width="0" style="31" hidden="1" customWidth="1"/>
    <col min="10978" max="10978" width="13" style="31" customWidth="1"/>
    <col min="10979" max="11000" width="0" style="31" hidden="1" customWidth="1"/>
    <col min="11001" max="11001" width="14.25" style="31" customWidth="1"/>
    <col min="11002" max="11004" width="0" style="31" hidden="1" customWidth="1"/>
    <col min="11005" max="11005" width="12.375" style="31" customWidth="1"/>
    <col min="11006" max="11007" width="12.75" style="31" customWidth="1"/>
    <col min="11008" max="11008" width="10.75" style="31" customWidth="1"/>
    <col min="11009" max="11010" width="12" style="31" customWidth="1"/>
    <col min="11011" max="11016" width="12.625" style="31" customWidth="1"/>
    <col min="11017" max="11017" width="13.625" style="31" customWidth="1"/>
    <col min="11018" max="11018" width="13.375" style="31" customWidth="1"/>
    <col min="11019" max="11021" width="12.375" style="31" customWidth="1"/>
    <col min="11022" max="11022" width="12.75" style="31" customWidth="1"/>
    <col min="11023" max="11024" width="12.375" style="31" customWidth="1"/>
    <col min="11025" max="11025" width="12" style="31" customWidth="1"/>
    <col min="11026" max="11026" width="0" style="31" hidden="1" customWidth="1"/>
    <col min="11027" max="11027" width="10.75" style="31" customWidth="1"/>
    <col min="11028" max="11028" width="13.25" style="31" customWidth="1"/>
    <col min="11029" max="11029" width="0" style="31" hidden="1" customWidth="1"/>
    <col min="11030" max="11030" width="18.125" style="31" customWidth="1"/>
    <col min="11031" max="11031" width="9" style="31"/>
    <col min="11032" max="11032" width="10.25" style="31" bestFit="1" customWidth="1"/>
    <col min="11033" max="11213" width="9" style="31"/>
    <col min="11214" max="11214" width="3.875" style="31" customWidth="1"/>
    <col min="11215" max="11215" width="42.125" style="31" customWidth="1"/>
    <col min="11216" max="11233" width="0" style="31" hidden="1" customWidth="1"/>
    <col min="11234" max="11234" width="13" style="31" customWidth="1"/>
    <col min="11235" max="11256" width="0" style="31" hidden="1" customWidth="1"/>
    <col min="11257" max="11257" width="14.25" style="31" customWidth="1"/>
    <col min="11258" max="11260" width="0" style="31" hidden="1" customWidth="1"/>
    <col min="11261" max="11261" width="12.375" style="31" customWidth="1"/>
    <col min="11262" max="11263" width="12.75" style="31" customWidth="1"/>
    <col min="11264" max="11264" width="10.75" style="31" customWidth="1"/>
    <col min="11265" max="11266" width="12" style="31" customWidth="1"/>
    <col min="11267" max="11272" width="12.625" style="31" customWidth="1"/>
    <col min="11273" max="11273" width="13.625" style="31" customWidth="1"/>
    <col min="11274" max="11274" width="13.375" style="31" customWidth="1"/>
    <col min="11275" max="11277" width="12.375" style="31" customWidth="1"/>
    <col min="11278" max="11278" width="12.75" style="31" customWidth="1"/>
    <col min="11279" max="11280" width="12.375" style="31" customWidth="1"/>
    <col min="11281" max="11281" width="12" style="31" customWidth="1"/>
    <col min="11282" max="11282" width="0" style="31" hidden="1" customWidth="1"/>
    <col min="11283" max="11283" width="10.75" style="31" customWidth="1"/>
    <col min="11284" max="11284" width="13.25" style="31" customWidth="1"/>
    <col min="11285" max="11285" width="0" style="31" hidden="1" customWidth="1"/>
    <col min="11286" max="11286" width="18.125" style="31" customWidth="1"/>
    <col min="11287" max="11287" width="9" style="31"/>
    <col min="11288" max="11288" width="10.25" style="31" bestFit="1" customWidth="1"/>
    <col min="11289" max="11469" width="9" style="31"/>
    <col min="11470" max="11470" width="3.875" style="31" customWidth="1"/>
    <col min="11471" max="11471" width="42.125" style="31" customWidth="1"/>
    <col min="11472" max="11489" width="0" style="31" hidden="1" customWidth="1"/>
    <col min="11490" max="11490" width="13" style="31" customWidth="1"/>
    <col min="11491" max="11512" width="0" style="31" hidden="1" customWidth="1"/>
    <col min="11513" max="11513" width="14.25" style="31" customWidth="1"/>
    <col min="11514" max="11516" width="0" style="31" hidden="1" customWidth="1"/>
    <col min="11517" max="11517" width="12.375" style="31" customWidth="1"/>
    <col min="11518" max="11519" width="12.75" style="31" customWidth="1"/>
    <col min="11520" max="11520" width="10.75" style="31" customWidth="1"/>
    <col min="11521" max="11522" width="12" style="31" customWidth="1"/>
    <col min="11523" max="11528" width="12.625" style="31" customWidth="1"/>
    <col min="11529" max="11529" width="13.625" style="31" customWidth="1"/>
    <col min="11530" max="11530" width="13.375" style="31" customWidth="1"/>
    <col min="11531" max="11533" width="12.375" style="31" customWidth="1"/>
    <col min="11534" max="11534" width="12.75" style="31" customWidth="1"/>
    <col min="11535" max="11536" width="12.375" style="31" customWidth="1"/>
    <col min="11537" max="11537" width="12" style="31" customWidth="1"/>
    <col min="11538" max="11538" width="0" style="31" hidden="1" customWidth="1"/>
    <col min="11539" max="11539" width="10.75" style="31" customWidth="1"/>
    <col min="11540" max="11540" width="13.25" style="31" customWidth="1"/>
    <col min="11541" max="11541" width="0" style="31" hidden="1" customWidth="1"/>
    <col min="11542" max="11542" width="18.125" style="31" customWidth="1"/>
    <col min="11543" max="11543" width="9" style="31"/>
    <col min="11544" max="11544" width="10.25" style="31" bestFit="1" customWidth="1"/>
    <col min="11545" max="11725" width="9" style="31"/>
    <col min="11726" max="11726" width="3.875" style="31" customWidth="1"/>
    <col min="11727" max="11727" width="42.125" style="31" customWidth="1"/>
    <col min="11728" max="11745" width="0" style="31" hidden="1" customWidth="1"/>
    <col min="11746" max="11746" width="13" style="31" customWidth="1"/>
    <col min="11747" max="11768" width="0" style="31" hidden="1" customWidth="1"/>
    <col min="11769" max="11769" width="14.25" style="31" customWidth="1"/>
    <col min="11770" max="11772" width="0" style="31" hidden="1" customWidth="1"/>
    <col min="11773" max="11773" width="12.375" style="31" customWidth="1"/>
    <col min="11774" max="11775" width="12.75" style="31" customWidth="1"/>
    <col min="11776" max="11776" width="10.75" style="31" customWidth="1"/>
    <col min="11777" max="11778" width="12" style="31" customWidth="1"/>
    <col min="11779" max="11784" width="12.625" style="31" customWidth="1"/>
    <col min="11785" max="11785" width="13.625" style="31" customWidth="1"/>
    <col min="11786" max="11786" width="13.375" style="31" customWidth="1"/>
    <col min="11787" max="11789" width="12.375" style="31" customWidth="1"/>
    <col min="11790" max="11790" width="12.75" style="31" customWidth="1"/>
    <col min="11791" max="11792" width="12.375" style="31" customWidth="1"/>
    <col min="11793" max="11793" width="12" style="31" customWidth="1"/>
    <col min="11794" max="11794" width="0" style="31" hidden="1" customWidth="1"/>
    <col min="11795" max="11795" width="10.75" style="31" customWidth="1"/>
    <col min="11796" max="11796" width="13.25" style="31" customWidth="1"/>
    <col min="11797" max="11797" width="0" style="31" hidden="1" customWidth="1"/>
    <col min="11798" max="11798" width="18.125" style="31" customWidth="1"/>
    <col min="11799" max="11799" width="9" style="31"/>
    <col min="11800" max="11800" width="10.25" style="31" bestFit="1" customWidth="1"/>
    <col min="11801" max="11981" width="9" style="31"/>
    <col min="11982" max="11982" width="3.875" style="31" customWidth="1"/>
    <col min="11983" max="11983" width="42.125" style="31" customWidth="1"/>
    <col min="11984" max="12001" width="0" style="31" hidden="1" customWidth="1"/>
    <col min="12002" max="12002" width="13" style="31" customWidth="1"/>
    <col min="12003" max="12024" width="0" style="31" hidden="1" customWidth="1"/>
    <col min="12025" max="12025" width="14.25" style="31" customWidth="1"/>
    <col min="12026" max="12028" width="0" style="31" hidden="1" customWidth="1"/>
    <col min="12029" max="12029" width="12.375" style="31" customWidth="1"/>
    <col min="12030" max="12031" width="12.75" style="31" customWidth="1"/>
    <col min="12032" max="12032" width="10.75" style="31" customWidth="1"/>
    <col min="12033" max="12034" width="12" style="31" customWidth="1"/>
    <col min="12035" max="12040" width="12.625" style="31" customWidth="1"/>
    <col min="12041" max="12041" width="13.625" style="31" customWidth="1"/>
    <col min="12042" max="12042" width="13.375" style="31" customWidth="1"/>
    <col min="12043" max="12045" width="12.375" style="31" customWidth="1"/>
    <col min="12046" max="12046" width="12.75" style="31" customWidth="1"/>
    <col min="12047" max="12048" width="12.375" style="31" customWidth="1"/>
    <col min="12049" max="12049" width="12" style="31" customWidth="1"/>
    <col min="12050" max="12050" width="0" style="31" hidden="1" customWidth="1"/>
    <col min="12051" max="12051" width="10.75" style="31" customWidth="1"/>
    <col min="12052" max="12052" width="13.25" style="31" customWidth="1"/>
    <col min="12053" max="12053" width="0" style="31" hidden="1" customWidth="1"/>
    <col min="12054" max="12054" width="18.125" style="31" customWidth="1"/>
    <col min="12055" max="12055" width="9" style="31"/>
    <col min="12056" max="12056" width="10.25" style="31" bestFit="1" customWidth="1"/>
    <col min="12057" max="12237" width="9" style="31"/>
    <col min="12238" max="12238" width="3.875" style="31" customWidth="1"/>
    <col min="12239" max="12239" width="42.125" style="31" customWidth="1"/>
    <col min="12240" max="12257" width="0" style="31" hidden="1" customWidth="1"/>
    <col min="12258" max="12258" width="13" style="31" customWidth="1"/>
    <col min="12259" max="12280" width="0" style="31" hidden="1" customWidth="1"/>
    <col min="12281" max="12281" width="14.25" style="31" customWidth="1"/>
    <col min="12282" max="12284" width="0" style="31" hidden="1" customWidth="1"/>
    <col min="12285" max="12285" width="12.375" style="31" customWidth="1"/>
    <col min="12286" max="12287" width="12.75" style="31" customWidth="1"/>
    <col min="12288" max="12288" width="10.75" style="31" customWidth="1"/>
    <col min="12289" max="12290" width="12" style="31" customWidth="1"/>
    <col min="12291" max="12296" width="12.625" style="31" customWidth="1"/>
    <col min="12297" max="12297" width="13.625" style="31" customWidth="1"/>
    <col min="12298" max="12298" width="13.375" style="31" customWidth="1"/>
    <col min="12299" max="12301" width="12.375" style="31" customWidth="1"/>
    <col min="12302" max="12302" width="12.75" style="31" customWidth="1"/>
    <col min="12303" max="12304" width="12.375" style="31" customWidth="1"/>
    <col min="12305" max="12305" width="12" style="31" customWidth="1"/>
    <col min="12306" max="12306" width="0" style="31" hidden="1" customWidth="1"/>
    <col min="12307" max="12307" width="10.75" style="31" customWidth="1"/>
    <col min="12308" max="12308" width="13.25" style="31" customWidth="1"/>
    <col min="12309" max="12309" width="0" style="31" hidden="1" customWidth="1"/>
    <col min="12310" max="12310" width="18.125" style="31" customWidth="1"/>
    <col min="12311" max="12311" width="9" style="31"/>
    <col min="12312" max="12312" width="10.25" style="31" bestFit="1" customWidth="1"/>
    <col min="12313" max="12493" width="9" style="31"/>
    <col min="12494" max="12494" width="3.875" style="31" customWidth="1"/>
    <col min="12495" max="12495" width="42.125" style="31" customWidth="1"/>
    <col min="12496" max="12513" width="0" style="31" hidden="1" customWidth="1"/>
    <col min="12514" max="12514" width="13" style="31" customWidth="1"/>
    <col min="12515" max="12536" width="0" style="31" hidden="1" customWidth="1"/>
    <col min="12537" max="12537" width="14.25" style="31" customWidth="1"/>
    <col min="12538" max="12540" width="0" style="31" hidden="1" customWidth="1"/>
    <col min="12541" max="12541" width="12.375" style="31" customWidth="1"/>
    <col min="12542" max="12543" width="12.75" style="31" customWidth="1"/>
    <col min="12544" max="12544" width="10.75" style="31" customWidth="1"/>
    <col min="12545" max="12546" width="12" style="31" customWidth="1"/>
    <col min="12547" max="12552" width="12.625" style="31" customWidth="1"/>
    <col min="12553" max="12553" width="13.625" style="31" customWidth="1"/>
    <col min="12554" max="12554" width="13.375" style="31" customWidth="1"/>
    <col min="12555" max="12557" width="12.375" style="31" customWidth="1"/>
    <col min="12558" max="12558" width="12.75" style="31" customWidth="1"/>
    <col min="12559" max="12560" width="12.375" style="31" customWidth="1"/>
    <col min="12561" max="12561" width="12" style="31" customWidth="1"/>
    <col min="12562" max="12562" width="0" style="31" hidden="1" customWidth="1"/>
    <col min="12563" max="12563" width="10.75" style="31" customWidth="1"/>
    <col min="12564" max="12564" width="13.25" style="31" customWidth="1"/>
    <col min="12565" max="12565" width="0" style="31" hidden="1" customWidth="1"/>
    <col min="12566" max="12566" width="18.125" style="31" customWidth="1"/>
    <col min="12567" max="12567" width="9" style="31"/>
    <col min="12568" max="12568" width="10.25" style="31" bestFit="1" customWidth="1"/>
    <col min="12569" max="12749" width="9" style="31"/>
    <col min="12750" max="12750" width="3.875" style="31" customWidth="1"/>
    <col min="12751" max="12751" width="42.125" style="31" customWidth="1"/>
    <col min="12752" max="12769" width="0" style="31" hidden="1" customWidth="1"/>
    <col min="12770" max="12770" width="13" style="31" customWidth="1"/>
    <col min="12771" max="12792" width="0" style="31" hidden="1" customWidth="1"/>
    <col min="12793" max="12793" width="14.25" style="31" customWidth="1"/>
    <col min="12794" max="12796" width="0" style="31" hidden="1" customWidth="1"/>
    <col min="12797" max="12797" width="12.375" style="31" customWidth="1"/>
    <col min="12798" max="12799" width="12.75" style="31" customWidth="1"/>
    <col min="12800" max="12800" width="10.75" style="31" customWidth="1"/>
    <col min="12801" max="12802" width="12" style="31" customWidth="1"/>
    <col min="12803" max="12808" width="12.625" style="31" customWidth="1"/>
    <col min="12809" max="12809" width="13.625" style="31" customWidth="1"/>
    <col min="12810" max="12810" width="13.375" style="31" customWidth="1"/>
    <col min="12811" max="12813" width="12.375" style="31" customWidth="1"/>
    <col min="12814" max="12814" width="12.75" style="31" customWidth="1"/>
    <col min="12815" max="12816" width="12.375" style="31" customWidth="1"/>
    <col min="12817" max="12817" width="12" style="31" customWidth="1"/>
    <col min="12818" max="12818" width="0" style="31" hidden="1" customWidth="1"/>
    <col min="12819" max="12819" width="10.75" style="31" customWidth="1"/>
    <col min="12820" max="12820" width="13.25" style="31" customWidth="1"/>
    <col min="12821" max="12821" width="0" style="31" hidden="1" customWidth="1"/>
    <col min="12822" max="12822" width="18.125" style="31" customWidth="1"/>
    <col min="12823" max="12823" width="9" style="31"/>
    <col min="12824" max="12824" width="10.25" style="31" bestFit="1" customWidth="1"/>
    <col min="12825" max="13005" width="9" style="31"/>
    <col min="13006" max="13006" width="3.875" style="31" customWidth="1"/>
    <col min="13007" max="13007" width="42.125" style="31" customWidth="1"/>
    <col min="13008" max="13025" width="0" style="31" hidden="1" customWidth="1"/>
    <col min="13026" max="13026" width="13" style="31" customWidth="1"/>
    <col min="13027" max="13048" width="0" style="31" hidden="1" customWidth="1"/>
    <col min="13049" max="13049" width="14.25" style="31" customWidth="1"/>
    <col min="13050" max="13052" width="0" style="31" hidden="1" customWidth="1"/>
    <col min="13053" max="13053" width="12.375" style="31" customWidth="1"/>
    <col min="13054" max="13055" width="12.75" style="31" customWidth="1"/>
    <col min="13056" max="13056" width="10.75" style="31" customWidth="1"/>
    <col min="13057" max="13058" width="12" style="31" customWidth="1"/>
    <col min="13059" max="13064" width="12.625" style="31" customWidth="1"/>
    <col min="13065" max="13065" width="13.625" style="31" customWidth="1"/>
    <col min="13066" max="13066" width="13.375" style="31" customWidth="1"/>
    <col min="13067" max="13069" width="12.375" style="31" customWidth="1"/>
    <col min="13070" max="13070" width="12.75" style="31" customWidth="1"/>
    <col min="13071" max="13072" width="12.375" style="31" customWidth="1"/>
    <col min="13073" max="13073" width="12" style="31" customWidth="1"/>
    <col min="13074" max="13074" width="0" style="31" hidden="1" customWidth="1"/>
    <col min="13075" max="13075" width="10.75" style="31" customWidth="1"/>
    <col min="13076" max="13076" width="13.25" style="31" customWidth="1"/>
    <col min="13077" max="13077" width="0" style="31" hidden="1" customWidth="1"/>
    <col min="13078" max="13078" width="18.125" style="31" customWidth="1"/>
    <col min="13079" max="13079" width="9" style="31"/>
    <col min="13080" max="13080" width="10.25" style="31" bestFit="1" customWidth="1"/>
    <col min="13081" max="13261" width="9" style="31"/>
    <col min="13262" max="13262" width="3.875" style="31" customWidth="1"/>
    <col min="13263" max="13263" width="42.125" style="31" customWidth="1"/>
    <col min="13264" max="13281" width="0" style="31" hidden="1" customWidth="1"/>
    <col min="13282" max="13282" width="13" style="31" customWidth="1"/>
    <col min="13283" max="13304" width="0" style="31" hidden="1" customWidth="1"/>
    <col min="13305" max="13305" width="14.25" style="31" customWidth="1"/>
    <col min="13306" max="13308" width="0" style="31" hidden="1" customWidth="1"/>
    <col min="13309" max="13309" width="12.375" style="31" customWidth="1"/>
    <col min="13310" max="13311" width="12.75" style="31" customWidth="1"/>
    <col min="13312" max="13312" width="10.75" style="31" customWidth="1"/>
    <col min="13313" max="13314" width="12" style="31" customWidth="1"/>
    <col min="13315" max="13320" width="12.625" style="31" customWidth="1"/>
    <col min="13321" max="13321" width="13.625" style="31" customWidth="1"/>
    <col min="13322" max="13322" width="13.375" style="31" customWidth="1"/>
    <col min="13323" max="13325" width="12.375" style="31" customWidth="1"/>
    <col min="13326" max="13326" width="12.75" style="31" customWidth="1"/>
    <col min="13327" max="13328" width="12.375" style="31" customWidth="1"/>
    <col min="13329" max="13329" width="12" style="31" customWidth="1"/>
    <col min="13330" max="13330" width="0" style="31" hidden="1" customWidth="1"/>
    <col min="13331" max="13331" width="10.75" style="31" customWidth="1"/>
    <col min="13332" max="13332" width="13.25" style="31" customWidth="1"/>
    <col min="13333" max="13333" width="0" style="31" hidden="1" customWidth="1"/>
    <col min="13334" max="13334" width="18.125" style="31" customWidth="1"/>
    <col min="13335" max="13335" width="9" style="31"/>
    <col min="13336" max="13336" width="10.25" style="31" bestFit="1" customWidth="1"/>
    <col min="13337" max="13517" width="9" style="31"/>
    <col min="13518" max="13518" width="3.875" style="31" customWidth="1"/>
    <col min="13519" max="13519" width="42.125" style="31" customWidth="1"/>
    <col min="13520" max="13537" width="0" style="31" hidden="1" customWidth="1"/>
    <col min="13538" max="13538" width="13" style="31" customWidth="1"/>
    <col min="13539" max="13560" width="0" style="31" hidden="1" customWidth="1"/>
    <col min="13561" max="13561" width="14.25" style="31" customWidth="1"/>
    <col min="13562" max="13564" width="0" style="31" hidden="1" customWidth="1"/>
    <col min="13565" max="13565" width="12.375" style="31" customWidth="1"/>
    <col min="13566" max="13567" width="12.75" style="31" customWidth="1"/>
    <col min="13568" max="13568" width="10.75" style="31" customWidth="1"/>
    <col min="13569" max="13570" width="12" style="31" customWidth="1"/>
    <col min="13571" max="13576" width="12.625" style="31" customWidth="1"/>
    <col min="13577" max="13577" width="13.625" style="31" customWidth="1"/>
    <col min="13578" max="13578" width="13.375" style="31" customWidth="1"/>
    <col min="13579" max="13581" width="12.375" style="31" customWidth="1"/>
    <col min="13582" max="13582" width="12.75" style="31" customWidth="1"/>
    <col min="13583" max="13584" width="12.375" style="31" customWidth="1"/>
    <col min="13585" max="13585" width="12" style="31" customWidth="1"/>
    <col min="13586" max="13586" width="0" style="31" hidden="1" customWidth="1"/>
    <col min="13587" max="13587" width="10.75" style="31" customWidth="1"/>
    <col min="13588" max="13588" width="13.25" style="31" customWidth="1"/>
    <col min="13589" max="13589" width="0" style="31" hidden="1" customWidth="1"/>
    <col min="13590" max="13590" width="18.125" style="31" customWidth="1"/>
    <col min="13591" max="13591" width="9" style="31"/>
    <col min="13592" max="13592" width="10.25" style="31" bestFit="1" customWidth="1"/>
    <col min="13593" max="13773" width="9" style="31"/>
    <col min="13774" max="13774" width="3.875" style="31" customWidth="1"/>
    <col min="13775" max="13775" width="42.125" style="31" customWidth="1"/>
    <col min="13776" max="13793" width="0" style="31" hidden="1" customWidth="1"/>
    <col min="13794" max="13794" width="13" style="31" customWidth="1"/>
    <col min="13795" max="13816" width="0" style="31" hidden="1" customWidth="1"/>
    <col min="13817" max="13817" width="14.25" style="31" customWidth="1"/>
    <col min="13818" max="13820" width="0" style="31" hidden="1" customWidth="1"/>
    <col min="13821" max="13821" width="12.375" style="31" customWidth="1"/>
    <col min="13822" max="13823" width="12.75" style="31" customWidth="1"/>
    <col min="13824" max="13824" width="10.75" style="31" customWidth="1"/>
    <col min="13825" max="13826" width="12" style="31" customWidth="1"/>
    <col min="13827" max="13832" width="12.625" style="31" customWidth="1"/>
    <col min="13833" max="13833" width="13.625" style="31" customWidth="1"/>
    <col min="13834" max="13834" width="13.375" style="31" customWidth="1"/>
    <col min="13835" max="13837" width="12.375" style="31" customWidth="1"/>
    <col min="13838" max="13838" width="12.75" style="31" customWidth="1"/>
    <col min="13839" max="13840" width="12.375" style="31" customWidth="1"/>
    <col min="13841" max="13841" width="12" style="31" customWidth="1"/>
    <col min="13842" max="13842" width="0" style="31" hidden="1" customWidth="1"/>
    <col min="13843" max="13843" width="10.75" style="31" customWidth="1"/>
    <col min="13844" max="13844" width="13.25" style="31" customWidth="1"/>
    <col min="13845" max="13845" width="0" style="31" hidden="1" customWidth="1"/>
    <col min="13846" max="13846" width="18.125" style="31" customWidth="1"/>
    <col min="13847" max="13847" width="9" style="31"/>
    <col min="13848" max="13848" width="10.25" style="31" bestFit="1" customWidth="1"/>
    <col min="13849" max="14029" width="9" style="31"/>
    <col min="14030" max="14030" width="3.875" style="31" customWidth="1"/>
    <col min="14031" max="14031" width="42.125" style="31" customWidth="1"/>
    <col min="14032" max="14049" width="0" style="31" hidden="1" customWidth="1"/>
    <col min="14050" max="14050" width="13" style="31" customWidth="1"/>
    <col min="14051" max="14072" width="0" style="31" hidden="1" customWidth="1"/>
    <col min="14073" max="14073" width="14.25" style="31" customWidth="1"/>
    <col min="14074" max="14076" width="0" style="31" hidden="1" customWidth="1"/>
    <col min="14077" max="14077" width="12.375" style="31" customWidth="1"/>
    <col min="14078" max="14079" width="12.75" style="31" customWidth="1"/>
    <col min="14080" max="14080" width="10.75" style="31" customWidth="1"/>
    <col min="14081" max="14082" width="12" style="31" customWidth="1"/>
    <col min="14083" max="14088" width="12.625" style="31" customWidth="1"/>
    <col min="14089" max="14089" width="13.625" style="31" customWidth="1"/>
    <col min="14090" max="14090" width="13.375" style="31" customWidth="1"/>
    <col min="14091" max="14093" width="12.375" style="31" customWidth="1"/>
    <col min="14094" max="14094" width="12.75" style="31" customWidth="1"/>
    <col min="14095" max="14096" width="12.375" style="31" customWidth="1"/>
    <col min="14097" max="14097" width="12" style="31" customWidth="1"/>
    <col min="14098" max="14098" width="0" style="31" hidden="1" customWidth="1"/>
    <col min="14099" max="14099" width="10.75" style="31" customWidth="1"/>
    <col min="14100" max="14100" width="13.25" style="31" customWidth="1"/>
    <col min="14101" max="14101" width="0" style="31" hidden="1" customWidth="1"/>
    <col min="14102" max="14102" width="18.125" style="31" customWidth="1"/>
    <col min="14103" max="14103" width="9" style="31"/>
    <col min="14104" max="14104" width="10.25" style="31" bestFit="1" customWidth="1"/>
    <col min="14105" max="14285" width="9" style="31"/>
    <col min="14286" max="14286" width="3.875" style="31" customWidth="1"/>
    <col min="14287" max="14287" width="42.125" style="31" customWidth="1"/>
    <col min="14288" max="14305" width="0" style="31" hidden="1" customWidth="1"/>
    <col min="14306" max="14306" width="13" style="31" customWidth="1"/>
    <col min="14307" max="14328" width="0" style="31" hidden="1" customWidth="1"/>
    <col min="14329" max="14329" width="14.25" style="31" customWidth="1"/>
    <col min="14330" max="14332" width="0" style="31" hidden="1" customWidth="1"/>
    <col min="14333" max="14333" width="12.375" style="31" customWidth="1"/>
    <col min="14334" max="14335" width="12.75" style="31" customWidth="1"/>
    <col min="14336" max="14336" width="10.75" style="31" customWidth="1"/>
    <col min="14337" max="14338" width="12" style="31" customWidth="1"/>
    <col min="14339" max="14344" width="12.625" style="31" customWidth="1"/>
    <col min="14345" max="14345" width="13.625" style="31" customWidth="1"/>
    <col min="14346" max="14346" width="13.375" style="31" customWidth="1"/>
    <col min="14347" max="14349" width="12.375" style="31" customWidth="1"/>
    <col min="14350" max="14350" width="12.75" style="31" customWidth="1"/>
    <col min="14351" max="14352" width="12.375" style="31" customWidth="1"/>
    <col min="14353" max="14353" width="12" style="31" customWidth="1"/>
    <col min="14354" max="14354" width="0" style="31" hidden="1" customWidth="1"/>
    <col min="14355" max="14355" width="10.75" style="31" customWidth="1"/>
    <col min="14356" max="14356" width="13.25" style="31" customWidth="1"/>
    <col min="14357" max="14357" width="0" style="31" hidden="1" customWidth="1"/>
    <col min="14358" max="14358" width="18.125" style="31" customWidth="1"/>
    <col min="14359" max="14359" width="9" style="31"/>
    <col min="14360" max="14360" width="10.25" style="31" bestFit="1" customWidth="1"/>
    <col min="14361" max="14541" width="9" style="31"/>
    <col min="14542" max="14542" width="3.875" style="31" customWidth="1"/>
    <col min="14543" max="14543" width="42.125" style="31" customWidth="1"/>
    <col min="14544" max="14561" width="0" style="31" hidden="1" customWidth="1"/>
    <col min="14562" max="14562" width="13" style="31" customWidth="1"/>
    <col min="14563" max="14584" width="0" style="31" hidden="1" customWidth="1"/>
    <col min="14585" max="14585" width="14.25" style="31" customWidth="1"/>
    <col min="14586" max="14588" width="0" style="31" hidden="1" customWidth="1"/>
    <col min="14589" max="14589" width="12.375" style="31" customWidth="1"/>
    <col min="14590" max="14591" width="12.75" style="31" customWidth="1"/>
    <col min="14592" max="14592" width="10.75" style="31" customWidth="1"/>
    <col min="14593" max="14594" width="12" style="31" customWidth="1"/>
    <col min="14595" max="14600" width="12.625" style="31" customWidth="1"/>
    <col min="14601" max="14601" width="13.625" style="31" customWidth="1"/>
    <col min="14602" max="14602" width="13.375" style="31" customWidth="1"/>
    <col min="14603" max="14605" width="12.375" style="31" customWidth="1"/>
    <col min="14606" max="14606" width="12.75" style="31" customWidth="1"/>
    <col min="14607" max="14608" width="12.375" style="31" customWidth="1"/>
    <col min="14609" max="14609" width="12" style="31" customWidth="1"/>
    <col min="14610" max="14610" width="0" style="31" hidden="1" customWidth="1"/>
    <col min="14611" max="14611" width="10.75" style="31" customWidth="1"/>
    <col min="14612" max="14612" width="13.25" style="31" customWidth="1"/>
    <col min="14613" max="14613" width="0" style="31" hidden="1" customWidth="1"/>
    <col min="14614" max="14614" width="18.125" style="31" customWidth="1"/>
    <col min="14615" max="14615" width="9" style="31"/>
    <col min="14616" max="14616" width="10.25" style="31" bestFit="1" customWidth="1"/>
    <col min="14617" max="14797" width="9" style="31"/>
    <col min="14798" max="14798" width="3.875" style="31" customWidth="1"/>
    <col min="14799" max="14799" width="42.125" style="31" customWidth="1"/>
    <col min="14800" max="14817" width="0" style="31" hidden="1" customWidth="1"/>
    <col min="14818" max="14818" width="13" style="31" customWidth="1"/>
    <col min="14819" max="14840" width="0" style="31" hidden="1" customWidth="1"/>
    <col min="14841" max="14841" width="14.25" style="31" customWidth="1"/>
    <col min="14842" max="14844" width="0" style="31" hidden="1" customWidth="1"/>
    <col min="14845" max="14845" width="12.375" style="31" customWidth="1"/>
    <col min="14846" max="14847" width="12.75" style="31" customWidth="1"/>
    <col min="14848" max="14848" width="10.75" style="31" customWidth="1"/>
    <col min="14849" max="14850" width="12" style="31" customWidth="1"/>
    <col min="14851" max="14856" width="12.625" style="31" customWidth="1"/>
    <col min="14857" max="14857" width="13.625" style="31" customWidth="1"/>
    <col min="14858" max="14858" width="13.375" style="31" customWidth="1"/>
    <col min="14859" max="14861" width="12.375" style="31" customWidth="1"/>
    <col min="14862" max="14862" width="12.75" style="31" customWidth="1"/>
    <col min="14863" max="14864" width="12.375" style="31" customWidth="1"/>
    <col min="14865" max="14865" width="12" style="31" customWidth="1"/>
    <col min="14866" max="14866" width="0" style="31" hidden="1" customWidth="1"/>
    <col min="14867" max="14867" width="10.75" style="31" customWidth="1"/>
    <col min="14868" max="14868" width="13.25" style="31" customWidth="1"/>
    <col min="14869" max="14869" width="0" style="31" hidden="1" customWidth="1"/>
    <col min="14870" max="14870" width="18.125" style="31" customWidth="1"/>
    <col min="14871" max="14871" width="9" style="31"/>
    <col min="14872" max="14872" width="10.25" style="31" bestFit="1" customWidth="1"/>
    <col min="14873" max="15053" width="9" style="31"/>
    <col min="15054" max="15054" width="3.875" style="31" customWidth="1"/>
    <col min="15055" max="15055" width="42.125" style="31" customWidth="1"/>
    <col min="15056" max="15073" width="0" style="31" hidden="1" customWidth="1"/>
    <col min="15074" max="15074" width="13" style="31" customWidth="1"/>
    <col min="15075" max="15096" width="0" style="31" hidden="1" customWidth="1"/>
    <col min="15097" max="15097" width="14.25" style="31" customWidth="1"/>
    <col min="15098" max="15100" width="0" style="31" hidden="1" customWidth="1"/>
    <col min="15101" max="15101" width="12.375" style="31" customWidth="1"/>
    <col min="15102" max="15103" width="12.75" style="31" customWidth="1"/>
    <col min="15104" max="15104" width="10.75" style="31" customWidth="1"/>
    <col min="15105" max="15106" width="12" style="31" customWidth="1"/>
    <col min="15107" max="15112" width="12.625" style="31" customWidth="1"/>
    <col min="15113" max="15113" width="13.625" style="31" customWidth="1"/>
    <col min="15114" max="15114" width="13.375" style="31" customWidth="1"/>
    <col min="15115" max="15117" width="12.375" style="31" customWidth="1"/>
    <col min="15118" max="15118" width="12.75" style="31" customWidth="1"/>
    <col min="15119" max="15120" width="12.375" style="31" customWidth="1"/>
    <col min="15121" max="15121" width="12" style="31" customWidth="1"/>
    <col min="15122" max="15122" width="0" style="31" hidden="1" customWidth="1"/>
    <col min="15123" max="15123" width="10.75" style="31" customWidth="1"/>
    <col min="15124" max="15124" width="13.25" style="31" customWidth="1"/>
    <col min="15125" max="15125" width="0" style="31" hidden="1" customWidth="1"/>
    <col min="15126" max="15126" width="18.125" style="31" customWidth="1"/>
    <col min="15127" max="15127" width="9" style="31"/>
    <col min="15128" max="15128" width="10.25" style="31" bestFit="1" customWidth="1"/>
    <col min="15129" max="15309" width="9" style="31"/>
    <col min="15310" max="15310" width="3.875" style="31" customWidth="1"/>
    <col min="15311" max="15311" width="42.125" style="31" customWidth="1"/>
    <col min="15312" max="15329" width="0" style="31" hidden="1" customWidth="1"/>
    <col min="15330" max="15330" width="13" style="31" customWidth="1"/>
    <col min="15331" max="15352" width="0" style="31" hidden="1" customWidth="1"/>
    <col min="15353" max="15353" width="14.25" style="31" customWidth="1"/>
    <col min="15354" max="15356" width="0" style="31" hidden="1" customWidth="1"/>
    <col min="15357" max="15357" width="12.375" style="31" customWidth="1"/>
    <col min="15358" max="15359" width="12.75" style="31" customWidth="1"/>
    <col min="15360" max="15360" width="10.75" style="31" customWidth="1"/>
    <col min="15361" max="15362" width="12" style="31" customWidth="1"/>
    <col min="15363" max="15368" width="12.625" style="31" customWidth="1"/>
    <col min="15369" max="15369" width="13.625" style="31" customWidth="1"/>
    <col min="15370" max="15370" width="13.375" style="31" customWidth="1"/>
    <col min="15371" max="15373" width="12.375" style="31" customWidth="1"/>
    <col min="15374" max="15374" width="12.75" style="31" customWidth="1"/>
    <col min="15375" max="15376" width="12.375" style="31" customWidth="1"/>
    <col min="15377" max="15377" width="12" style="31" customWidth="1"/>
    <col min="15378" max="15378" width="0" style="31" hidden="1" customWidth="1"/>
    <col min="15379" max="15379" width="10.75" style="31" customWidth="1"/>
    <col min="15380" max="15380" width="13.25" style="31" customWidth="1"/>
    <col min="15381" max="15381" width="0" style="31" hidden="1" customWidth="1"/>
    <col min="15382" max="15382" width="18.125" style="31" customWidth="1"/>
    <col min="15383" max="15383" width="9" style="31"/>
    <col min="15384" max="15384" width="10.25" style="31" bestFit="1" customWidth="1"/>
    <col min="15385" max="15565" width="9" style="31"/>
    <col min="15566" max="15566" width="3.875" style="31" customWidth="1"/>
    <col min="15567" max="15567" width="42.125" style="31" customWidth="1"/>
    <col min="15568" max="15585" width="0" style="31" hidden="1" customWidth="1"/>
    <col min="15586" max="15586" width="13" style="31" customWidth="1"/>
    <col min="15587" max="15608" width="0" style="31" hidden="1" customWidth="1"/>
    <col min="15609" max="15609" width="14.25" style="31" customWidth="1"/>
    <col min="15610" max="15612" width="0" style="31" hidden="1" customWidth="1"/>
    <col min="15613" max="15613" width="12.375" style="31" customWidth="1"/>
    <col min="15614" max="15615" width="12.75" style="31" customWidth="1"/>
    <col min="15616" max="15616" width="10.75" style="31" customWidth="1"/>
    <col min="15617" max="15618" width="12" style="31" customWidth="1"/>
    <col min="15619" max="15624" width="12.625" style="31" customWidth="1"/>
    <col min="15625" max="15625" width="13.625" style="31" customWidth="1"/>
    <col min="15626" max="15626" width="13.375" style="31" customWidth="1"/>
    <col min="15627" max="15629" width="12.375" style="31" customWidth="1"/>
    <col min="15630" max="15630" width="12.75" style="31" customWidth="1"/>
    <col min="15631" max="15632" width="12.375" style="31" customWidth="1"/>
    <col min="15633" max="15633" width="12" style="31" customWidth="1"/>
    <col min="15634" max="15634" width="0" style="31" hidden="1" customWidth="1"/>
    <col min="15635" max="15635" width="10.75" style="31" customWidth="1"/>
    <col min="15636" max="15636" width="13.25" style="31" customWidth="1"/>
    <col min="15637" max="15637" width="0" style="31" hidden="1" customWidth="1"/>
    <col min="15638" max="15638" width="18.125" style="31" customWidth="1"/>
    <col min="15639" max="15639" width="9" style="31"/>
    <col min="15640" max="15640" width="10.25" style="31" bestFit="1" customWidth="1"/>
    <col min="15641" max="15821" width="9" style="31"/>
    <col min="15822" max="15822" width="3.875" style="31" customWidth="1"/>
    <col min="15823" max="15823" width="42.125" style="31" customWidth="1"/>
    <col min="15824" max="15841" width="0" style="31" hidden="1" customWidth="1"/>
    <col min="15842" max="15842" width="13" style="31" customWidth="1"/>
    <col min="15843" max="15864" width="0" style="31" hidden="1" customWidth="1"/>
    <col min="15865" max="15865" width="14.25" style="31" customWidth="1"/>
    <col min="15866" max="15868" width="0" style="31" hidden="1" customWidth="1"/>
    <col min="15869" max="15869" width="12.375" style="31" customWidth="1"/>
    <col min="15870" max="15871" width="12.75" style="31" customWidth="1"/>
    <col min="15872" max="15872" width="10.75" style="31" customWidth="1"/>
    <col min="15873" max="15874" width="12" style="31" customWidth="1"/>
    <col min="15875" max="15880" width="12.625" style="31" customWidth="1"/>
    <col min="15881" max="15881" width="13.625" style="31" customWidth="1"/>
    <col min="15882" max="15882" width="13.375" style="31" customWidth="1"/>
    <col min="15883" max="15885" width="12.375" style="31" customWidth="1"/>
    <col min="15886" max="15886" width="12.75" style="31" customWidth="1"/>
    <col min="15887" max="15888" width="12.375" style="31" customWidth="1"/>
    <col min="15889" max="15889" width="12" style="31" customWidth="1"/>
    <col min="15890" max="15890" width="0" style="31" hidden="1" customWidth="1"/>
    <col min="15891" max="15891" width="10.75" style="31" customWidth="1"/>
    <col min="15892" max="15892" width="13.25" style="31" customWidth="1"/>
    <col min="15893" max="15893" width="0" style="31" hidden="1" customWidth="1"/>
    <col min="15894" max="15894" width="18.125" style="31" customWidth="1"/>
    <col min="15895" max="15895" width="9" style="31"/>
    <col min="15896" max="15896" width="10.25" style="31" bestFit="1" customWidth="1"/>
    <col min="15897" max="16077" width="9" style="31"/>
    <col min="16078" max="16078" width="3.875" style="31" customWidth="1"/>
    <col min="16079" max="16079" width="42.125" style="31" customWidth="1"/>
    <col min="16080" max="16097" width="0" style="31" hidden="1" customWidth="1"/>
    <col min="16098" max="16098" width="13" style="31" customWidth="1"/>
    <col min="16099" max="16120" width="0" style="31" hidden="1" customWidth="1"/>
    <col min="16121" max="16121" width="14.25" style="31" customWidth="1"/>
    <col min="16122" max="16124" width="0" style="31" hidden="1" customWidth="1"/>
    <col min="16125" max="16125" width="12.375" style="31" customWidth="1"/>
    <col min="16126" max="16127" width="12.75" style="31" customWidth="1"/>
    <col min="16128" max="16128" width="10.75" style="31" customWidth="1"/>
    <col min="16129" max="16130" width="12" style="31" customWidth="1"/>
    <col min="16131" max="16136" width="12.625" style="31" customWidth="1"/>
    <col min="16137" max="16137" width="13.625" style="31" customWidth="1"/>
    <col min="16138" max="16138" width="13.375" style="31" customWidth="1"/>
    <col min="16139" max="16141" width="12.375" style="31" customWidth="1"/>
    <col min="16142" max="16142" width="12.75" style="31" customWidth="1"/>
    <col min="16143" max="16144" width="12.375" style="31" customWidth="1"/>
    <col min="16145" max="16145" width="12" style="31" customWidth="1"/>
    <col min="16146" max="16146" width="0" style="31" hidden="1" customWidth="1"/>
    <col min="16147" max="16147" width="10.75" style="31" customWidth="1"/>
    <col min="16148" max="16148" width="13.25" style="31" customWidth="1"/>
    <col min="16149" max="16149" width="0" style="31" hidden="1" customWidth="1"/>
    <col min="16150" max="16150" width="18.125" style="31" customWidth="1"/>
    <col min="16151" max="16151" width="9" style="31"/>
    <col min="16152" max="16152" width="10.25" style="31" bestFit="1" customWidth="1"/>
    <col min="16153" max="16384" width="9" style="31"/>
  </cols>
  <sheetData>
    <row r="1" spans="1:26" ht="23.25" customHeight="1" x14ac:dyDescent="0.25">
      <c r="A1" s="73" t="s">
        <v>126</v>
      </c>
    </row>
    <row r="2" spans="1:26" ht="13.5" thickBot="1" x14ac:dyDescent="0.3"/>
    <row r="3" spans="1:26" s="11" customFormat="1" ht="44.25" customHeight="1" x14ac:dyDescent="0.25">
      <c r="A3" s="1" t="s">
        <v>0</v>
      </c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7" t="s">
        <v>4</v>
      </c>
      <c r="H3" s="5" t="s">
        <v>6</v>
      </c>
      <c r="I3" s="6" t="s">
        <v>7</v>
      </c>
      <c r="J3" s="7" t="s">
        <v>6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13</v>
      </c>
      <c r="Q3" s="6" t="s">
        <v>14</v>
      </c>
      <c r="R3" s="6" t="s">
        <v>15</v>
      </c>
      <c r="S3" s="6" t="s">
        <v>16</v>
      </c>
      <c r="T3" s="8" t="s">
        <v>17</v>
      </c>
      <c r="U3" s="9" t="s">
        <v>124</v>
      </c>
      <c r="V3" s="9" t="s">
        <v>125</v>
      </c>
      <c r="W3" s="9" t="s">
        <v>18</v>
      </c>
      <c r="X3" s="9" t="s">
        <v>19</v>
      </c>
      <c r="Y3" s="10" t="s">
        <v>20</v>
      </c>
      <c r="Z3" s="9" t="s">
        <v>20</v>
      </c>
    </row>
    <row r="4" spans="1:26" s="11" customFormat="1" ht="40.5" customHeight="1" x14ac:dyDescent="0.25">
      <c r="A4" s="12"/>
      <c r="B4" s="13"/>
      <c r="C4" s="14"/>
      <c r="D4" s="15"/>
      <c r="E4" s="16"/>
      <c r="F4" s="17"/>
      <c r="G4" s="18"/>
      <c r="H4" s="16"/>
      <c r="I4" s="17"/>
      <c r="J4" s="18"/>
      <c r="K4" s="17"/>
      <c r="L4" s="17"/>
      <c r="M4" s="17"/>
      <c r="N4" s="17"/>
      <c r="O4" s="17"/>
      <c r="P4" s="17"/>
      <c r="Q4" s="17"/>
      <c r="R4" s="17"/>
      <c r="S4" s="17"/>
      <c r="T4" s="19"/>
      <c r="U4" s="20"/>
      <c r="V4" s="20"/>
      <c r="W4" s="20"/>
      <c r="X4" s="20"/>
      <c r="Y4" s="21"/>
      <c r="Z4" s="20"/>
    </row>
    <row r="5" spans="1:26" ht="21" customHeight="1" x14ac:dyDescent="0.25">
      <c r="A5" s="22">
        <v>1</v>
      </c>
      <c r="B5" s="23" t="s">
        <v>21</v>
      </c>
      <c r="C5" s="24" t="s">
        <v>22</v>
      </c>
      <c r="D5" s="24" t="s">
        <v>23</v>
      </c>
      <c r="E5" s="25">
        <v>23469.29</v>
      </c>
      <c r="F5" s="25">
        <v>11.29</v>
      </c>
      <c r="G5" s="26">
        <f>E5-F5</f>
        <v>23458</v>
      </c>
      <c r="H5" s="25">
        <v>23976.080000000002</v>
      </c>
      <c r="I5" s="25">
        <v>27.08</v>
      </c>
      <c r="J5" s="26">
        <f>H5-I5</f>
        <v>23949</v>
      </c>
      <c r="K5" s="25">
        <v>11.29</v>
      </c>
      <c r="L5" s="25">
        <v>24273.59</v>
      </c>
      <c r="M5" s="27"/>
      <c r="N5" s="28">
        <v>549.88</v>
      </c>
      <c r="O5" s="29"/>
      <c r="P5" s="29">
        <v>27.08</v>
      </c>
      <c r="Q5" s="29"/>
      <c r="R5" s="29">
        <v>25.84</v>
      </c>
      <c r="S5" s="29"/>
      <c r="T5" s="30">
        <f>K5+L5-M5+N5-O5+P5-Q5-R5</f>
        <v>24836.000000000004</v>
      </c>
      <c r="U5" s="26">
        <v>17969</v>
      </c>
      <c r="V5" s="26">
        <v>26806.29</v>
      </c>
      <c r="W5" s="26">
        <v>25949.22</v>
      </c>
      <c r="X5" s="26">
        <v>23696.44</v>
      </c>
      <c r="Y5" s="25"/>
      <c r="Z5" s="26">
        <v>0</v>
      </c>
    </row>
    <row r="6" spans="1:26" ht="21" customHeight="1" x14ac:dyDescent="0.25">
      <c r="A6" s="22">
        <f t="shared" ref="A6:A37" si="0">A5+1</f>
        <v>2</v>
      </c>
      <c r="B6" s="23" t="s">
        <v>24</v>
      </c>
      <c r="C6" s="24" t="s">
        <v>25</v>
      </c>
      <c r="D6" s="24" t="s">
        <v>26</v>
      </c>
      <c r="E6" s="25">
        <v>31843.199999999997</v>
      </c>
      <c r="F6" s="25">
        <v>17.7</v>
      </c>
      <c r="G6" s="26">
        <f t="shared" ref="G6:G37" si="1">E6-F6</f>
        <v>31825.499999999996</v>
      </c>
      <c r="H6" s="25">
        <v>32526.48</v>
      </c>
      <c r="I6" s="25">
        <v>32.479999999999997</v>
      </c>
      <c r="J6" s="26">
        <f t="shared" ref="J6:J37" si="2">H6-I6</f>
        <v>32494</v>
      </c>
      <c r="K6" s="25">
        <v>17.7</v>
      </c>
      <c r="L6" s="25">
        <v>32927.880000000005</v>
      </c>
      <c r="M6" s="27"/>
      <c r="N6" s="33">
        <v>745.97</v>
      </c>
      <c r="O6" s="34"/>
      <c r="P6" s="34">
        <v>32.479999999999997</v>
      </c>
      <c r="Q6" s="34"/>
      <c r="R6" s="34">
        <v>15.53</v>
      </c>
      <c r="S6" s="34"/>
      <c r="T6" s="30">
        <f t="shared" ref="T6:T37" si="3">K6+L6-M6+N6-O6+P6-Q6-R6</f>
        <v>33708.500000000007</v>
      </c>
      <c r="U6" s="26">
        <v>31951.5</v>
      </c>
      <c r="V6" s="26">
        <v>38388.68</v>
      </c>
      <c r="W6" s="26">
        <v>37211.340000000004</v>
      </c>
      <c r="X6" s="26">
        <v>33984.120000000003</v>
      </c>
      <c r="Y6" s="25"/>
      <c r="Z6" s="26">
        <v>0</v>
      </c>
    </row>
    <row r="7" spans="1:26" ht="27" customHeight="1" x14ac:dyDescent="0.25">
      <c r="A7" s="22">
        <f t="shared" si="0"/>
        <v>3</v>
      </c>
      <c r="B7" s="23" t="s">
        <v>27</v>
      </c>
      <c r="C7" s="24" t="s">
        <v>28</v>
      </c>
      <c r="D7" s="24" t="s">
        <v>29</v>
      </c>
      <c r="E7" s="25">
        <v>23981.58</v>
      </c>
      <c r="F7" s="25">
        <v>35.58</v>
      </c>
      <c r="G7" s="26">
        <f t="shared" si="1"/>
        <v>23946</v>
      </c>
      <c r="H7" s="25">
        <v>24465.32</v>
      </c>
      <c r="I7" s="25">
        <v>29.82</v>
      </c>
      <c r="J7" s="26">
        <f t="shared" si="2"/>
        <v>24435.5</v>
      </c>
      <c r="K7" s="25">
        <v>35.58</v>
      </c>
      <c r="L7" s="25">
        <v>24751.54</v>
      </c>
      <c r="M7" s="27">
        <v>978.45</v>
      </c>
      <c r="N7" s="33">
        <v>0</v>
      </c>
      <c r="O7" s="34"/>
      <c r="P7" s="34">
        <v>29.82</v>
      </c>
      <c r="Q7" s="34">
        <v>700</v>
      </c>
      <c r="R7" s="34">
        <v>9.99</v>
      </c>
      <c r="S7" s="34"/>
      <c r="T7" s="30">
        <f t="shared" si="3"/>
        <v>23128.5</v>
      </c>
      <c r="U7" s="26">
        <v>26832</v>
      </c>
      <c r="V7" s="26">
        <v>32266.9</v>
      </c>
      <c r="W7" s="26">
        <v>31321.14</v>
      </c>
      <c r="X7" s="26">
        <v>28574.28</v>
      </c>
      <c r="Y7" s="25"/>
      <c r="Z7" s="26">
        <v>0</v>
      </c>
    </row>
    <row r="8" spans="1:26" ht="21" customHeight="1" x14ac:dyDescent="0.25">
      <c r="A8" s="22">
        <f t="shared" si="0"/>
        <v>4</v>
      </c>
      <c r="B8" s="23" t="s">
        <v>30</v>
      </c>
      <c r="C8" s="24" t="s">
        <v>31</v>
      </c>
      <c r="D8" s="24" t="s">
        <v>32</v>
      </c>
      <c r="E8" s="25">
        <v>23365.83</v>
      </c>
      <c r="F8" s="25">
        <v>59.83</v>
      </c>
      <c r="G8" s="26">
        <f t="shared" si="1"/>
        <v>23306</v>
      </c>
      <c r="H8" s="25">
        <v>23957.77</v>
      </c>
      <c r="I8" s="25">
        <v>17.77</v>
      </c>
      <c r="J8" s="26">
        <f t="shared" si="2"/>
        <v>23940</v>
      </c>
      <c r="K8" s="25">
        <v>59.83</v>
      </c>
      <c r="L8" s="25">
        <v>24299.530000000002</v>
      </c>
      <c r="M8" s="27"/>
      <c r="N8" s="33">
        <v>549.56999999999994</v>
      </c>
      <c r="O8" s="34"/>
      <c r="P8" s="34">
        <v>17.77</v>
      </c>
      <c r="Q8" s="34"/>
      <c r="R8" s="34">
        <v>20.7</v>
      </c>
      <c r="S8" s="34"/>
      <c r="T8" s="30">
        <f t="shared" si="3"/>
        <v>24906.000000000004</v>
      </c>
      <c r="U8" s="26">
        <v>24508.000000000004</v>
      </c>
      <c r="V8" s="26">
        <v>30248.199999999997</v>
      </c>
      <c r="W8" s="26">
        <v>27727.250000000004</v>
      </c>
      <c r="X8" s="26">
        <v>25353.71</v>
      </c>
      <c r="Y8" s="25"/>
      <c r="Z8" s="26">
        <v>0</v>
      </c>
    </row>
    <row r="9" spans="1:26" ht="21" customHeight="1" x14ac:dyDescent="0.25">
      <c r="A9" s="22">
        <f t="shared" si="0"/>
        <v>5</v>
      </c>
      <c r="B9" s="23" t="s">
        <v>33</v>
      </c>
      <c r="C9" s="24" t="s">
        <v>34</v>
      </c>
      <c r="D9" s="24" t="s">
        <v>35</v>
      </c>
      <c r="E9" s="25">
        <v>27169.559999999998</v>
      </c>
      <c r="F9" s="25">
        <v>13.06</v>
      </c>
      <c r="G9" s="26">
        <f t="shared" si="1"/>
        <v>27156.499999999996</v>
      </c>
      <c r="H9" s="25">
        <v>25665.800000000003</v>
      </c>
      <c r="I9" s="25">
        <v>7.3</v>
      </c>
      <c r="J9" s="26">
        <f t="shared" si="2"/>
        <v>25658.500000000004</v>
      </c>
      <c r="K9" s="25">
        <v>13.06</v>
      </c>
      <c r="L9" s="25">
        <v>25956.15</v>
      </c>
      <c r="M9" s="27">
        <v>1991.52</v>
      </c>
      <c r="N9" s="33">
        <v>0</v>
      </c>
      <c r="O9" s="34"/>
      <c r="P9" s="34">
        <v>7.3</v>
      </c>
      <c r="Q9" s="34"/>
      <c r="R9" s="34">
        <v>5.49</v>
      </c>
      <c r="S9" s="34"/>
      <c r="T9" s="30">
        <f t="shared" si="3"/>
        <v>23979.5</v>
      </c>
      <c r="U9" s="26">
        <v>25028</v>
      </c>
      <c r="V9" s="26">
        <v>30138.68</v>
      </c>
      <c r="W9" s="26">
        <v>29182.59</v>
      </c>
      <c r="X9" s="26">
        <v>26625.52</v>
      </c>
      <c r="Y9" s="25"/>
      <c r="Z9" s="26">
        <v>0</v>
      </c>
    </row>
    <row r="10" spans="1:26" ht="21" customHeight="1" x14ac:dyDescent="0.25">
      <c r="A10" s="22">
        <v>6</v>
      </c>
      <c r="B10" s="23" t="s">
        <v>36</v>
      </c>
      <c r="C10" s="24" t="s">
        <v>37</v>
      </c>
      <c r="D10" s="24" t="s">
        <v>38</v>
      </c>
      <c r="E10" s="25">
        <v>11129.130000000001</v>
      </c>
      <c r="F10" s="25">
        <v>1087.1300000000001</v>
      </c>
      <c r="G10" s="26">
        <f t="shared" si="1"/>
        <v>10042</v>
      </c>
      <c r="H10" s="25">
        <v>11370.3</v>
      </c>
      <c r="I10" s="25">
        <v>2470.3000000000002</v>
      </c>
      <c r="J10" s="26">
        <f t="shared" si="2"/>
        <v>8900</v>
      </c>
      <c r="K10" s="25">
        <v>1087.1300000000001</v>
      </c>
      <c r="L10" s="25">
        <v>11511.83</v>
      </c>
      <c r="M10" s="27"/>
      <c r="N10" s="33">
        <v>260.77</v>
      </c>
      <c r="O10" s="34"/>
      <c r="P10" s="34">
        <v>2470.3000000000002</v>
      </c>
      <c r="Q10" s="34"/>
      <c r="R10" s="34">
        <v>6.53</v>
      </c>
      <c r="S10" s="34"/>
      <c r="T10" s="30">
        <f t="shared" si="3"/>
        <v>15323.499999999998</v>
      </c>
      <c r="U10" s="26">
        <v>10572</v>
      </c>
      <c r="V10" s="26">
        <v>12709.109999999999</v>
      </c>
      <c r="W10" s="26">
        <v>12291.900000000001</v>
      </c>
      <c r="X10" s="26">
        <v>11223.08</v>
      </c>
      <c r="Y10" s="25"/>
      <c r="Z10" s="26">
        <v>0</v>
      </c>
    </row>
    <row r="11" spans="1:26" ht="24" customHeight="1" x14ac:dyDescent="0.25">
      <c r="A11" s="22">
        <f t="shared" si="0"/>
        <v>7</v>
      </c>
      <c r="B11" s="23" t="s">
        <v>39</v>
      </c>
      <c r="C11" s="24" t="s">
        <v>40</v>
      </c>
      <c r="D11" s="24" t="s">
        <v>41</v>
      </c>
      <c r="E11" s="25">
        <v>17199.07</v>
      </c>
      <c r="F11" s="25">
        <v>9.57</v>
      </c>
      <c r="G11" s="26">
        <f t="shared" si="1"/>
        <v>17189.5</v>
      </c>
      <c r="H11" s="25">
        <v>17570.510000000002</v>
      </c>
      <c r="I11" s="25">
        <v>35.51</v>
      </c>
      <c r="J11" s="26">
        <f t="shared" si="2"/>
        <v>17535.000000000004</v>
      </c>
      <c r="K11" s="25">
        <v>9.57</v>
      </c>
      <c r="L11" s="25">
        <v>17788.559999999998</v>
      </c>
      <c r="M11" s="27"/>
      <c r="N11" s="33">
        <v>402.97</v>
      </c>
      <c r="O11" s="34"/>
      <c r="P11" s="34">
        <v>35.51</v>
      </c>
      <c r="Q11" s="34"/>
      <c r="R11" s="34">
        <v>26.11</v>
      </c>
      <c r="S11" s="34">
        <v>7276.6</v>
      </c>
      <c r="T11" s="30">
        <f>K11+L11-M11+N11-O11+P11-Q11-R11-S11</f>
        <v>10933.899999999996</v>
      </c>
      <c r="U11" s="26">
        <v>20323.5</v>
      </c>
      <c r="V11" s="26">
        <v>24323.21</v>
      </c>
      <c r="W11" s="26">
        <v>23661.82</v>
      </c>
      <c r="X11" s="26">
        <v>21593.59</v>
      </c>
      <c r="Y11" s="25"/>
      <c r="Z11" s="26">
        <v>0</v>
      </c>
    </row>
    <row r="12" spans="1:26" ht="21" customHeight="1" x14ac:dyDescent="0.25">
      <c r="A12" s="22">
        <f t="shared" si="0"/>
        <v>8</v>
      </c>
      <c r="B12" s="23" t="s">
        <v>42</v>
      </c>
      <c r="C12" s="24" t="s">
        <v>43</v>
      </c>
      <c r="D12" s="24" t="s">
        <v>44</v>
      </c>
      <c r="E12" s="25">
        <v>35855.69</v>
      </c>
      <c r="F12" s="25">
        <v>33.69</v>
      </c>
      <c r="G12" s="26">
        <f t="shared" si="1"/>
        <v>35822</v>
      </c>
      <c r="H12" s="25">
        <v>36573.83</v>
      </c>
      <c r="I12" s="25">
        <v>31.83</v>
      </c>
      <c r="J12" s="26">
        <f t="shared" si="2"/>
        <v>36542</v>
      </c>
      <c r="K12" s="25">
        <v>33.69</v>
      </c>
      <c r="L12" s="25">
        <v>33519.85</v>
      </c>
      <c r="M12" s="27"/>
      <c r="N12" s="33">
        <v>759.8599999999999</v>
      </c>
      <c r="O12" s="34"/>
      <c r="P12" s="34">
        <v>31.83</v>
      </c>
      <c r="Q12" s="34"/>
      <c r="R12" s="34">
        <v>110.73</v>
      </c>
      <c r="S12" s="34"/>
      <c r="T12" s="30">
        <f t="shared" si="3"/>
        <v>34234.5</v>
      </c>
      <c r="U12" s="26">
        <v>33771</v>
      </c>
      <c r="V12" s="26">
        <v>41320.239999999998</v>
      </c>
      <c r="W12" s="26">
        <v>39810.449999999997</v>
      </c>
      <c r="X12" s="26">
        <v>36329.69</v>
      </c>
      <c r="Y12" s="25"/>
      <c r="Z12" s="26">
        <v>0</v>
      </c>
    </row>
    <row r="13" spans="1:26" ht="21" customHeight="1" x14ac:dyDescent="0.25">
      <c r="A13" s="22">
        <f t="shared" si="0"/>
        <v>9</v>
      </c>
      <c r="B13" s="23" t="s">
        <v>45</v>
      </c>
      <c r="C13" s="24" t="s">
        <v>46</v>
      </c>
      <c r="D13" s="24" t="s">
        <v>47</v>
      </c>
      <c r="E13" s="25">
        <v>20432.490000000002</v>
      </c>
      <c r="F13" s="25">
        <v>2.4900000000000002</v>
      </c>
      <c r="G13" s="26">
        <f t="shared" si="1"/>
        <v>20430</v>
      </c>
      <c r="H13" s="25">
        <v>19647.800000000003</v>
      </c>
      <c r="I13" s="25">
        <v>33.799999999999997</v>
      </c>
      <c r="J13" s="26">
        <f t="shared" si="2"/>
        <v>19614.000000000004</v>
      </c>
      <c r="K13" s="25">
        <v>2.4900000000000002</v>
      </c>
      <c r="L13" s="25">
        <v>19352.95</v>
      </c>
      <c r="M13" s="27"/>
      <c r="N13" s="33">
        <v>438.94000000000005</v>
      </c>
      <c r="O13" s="34"/>
      <c r="P13" s="34">
        <v>33.799999999999997</v>
      </c>
      <c r="Q13" s="34"/>
      <c r="R13" s="34">
        <v>10.18</v>
      </c>
      <c r="S13" s="34"/>
      <c r="T13" s="30">
        <f t="shared" si="3"/>
        <v>19818</v>
      </c>
      <c r="U13" s="26">
        <v>10356</v>
      </c>
      <c r="V13" s="26">
        <v>12763.400000000001</v>
      </c>
      <c r="W13" s="26">
        <v>12071.67</v>
      </c>
      <c r="X13" s="26">
        <v>11023.99</v>
      </c>
      <c r="Y13" s="25"/>
      <c r="Z13" s="26">
        <v>0</v>
      </c>
    </row>
    <row r="14" spans="1:26" ht="21" customHeight="1" x14ac:dyDescent="0.25">
      <c r="A14" s="22">
        <f t="shared" si="0"/>
        <v>10</v>
      </c>
      <c r="B14" s="35" t="s">
        <v>48</v>
      </c>
      <c r="C14" s="24" t="s">
        <v>49</v>
      </c>
      <c r="D14" s="24" t="s">
        <v>50</v>
      </c>
      <c r="E14" s="25">
        <v>26654.84</v>
      </c>
      <c r="F14" s="25">
        <v>30.34</v>
      </c>
      <c r="G14" s="26">
        <f t="shared" si="1"/>
        <v>26624.5</v>
      </c>
      <c r="H14" s="25">
        <v>27203.040000000001</v>
      </c>
      <c r="I14" s="25">
        <v>39.04</v>
      </c>
      <c r="J14" s="26">
        <f t="shared" si="2"/>
        <v>27164</v>
      </c>
      <c r="K14" s="25">
        <v>30.34</v>
      </c>
      <c r="L14" s="25">
        <v>26502.77</v>
      </c>
      <c r="M14" s="27"/>
      <c r="N14" s="33">
        <v>600.74</v>
      </c>
      <c r="O14" s="34"/>
      <c r="P14" s="34">
        <v>39.04</v>
      </c>
      <c r="Q14" s="34"/>
      <c r="R14" s="34">
        <v>18.89</v>
      </c>
      <c r="S14" s="34"/>
      <c r="T14" s="30">
        <f t="shared" si="3"/>
        <v>27154.000000000004</v>
      </c>
      <c r="U14" s="26">
        <v>23939.5</v>
      </c>
      <c r="V14" s="26">
        <v>28784.46</v>
      </c>
      <c r="W14" s="26">
        <v>27849.979999999996</v>
      </c>
      <c r="X14" s="26">
        <v>25415.37</v>
      </c>
      <c r="Y14" s="25"/>
      <c r="Z14" s="26">
        <v>0</v>
      </c>
    </row>
    <row r="15" spans="1:26" ht="21" customHeight="1" x14ac:dyDescent="0.25">
      <c r="A15" s="22">
        <f t="shared" si="0"/>
        <v>11</v>
      </c>
      <c r="B15" s="36" t="s">
        <v>51</v>
      </c>
      <c r="C15" s="24" t="s">
        <v>52</v>
      </c>
      <c r="D15" s="24" t="s">
        <v>53</v>
      </c>
      <c r="E15" s="37">
        <v>23181.739999999998</v>
      </c>
      <c r="F15" s="37">
        <v>2143.7399999999998</v>
      </c>
      <c r="G15" s="26">
        <f t="shared" si="1"/>
        <v>21038</v>
      </c>
      <c r="H15" s="25">
        <v>23595.62</v>
      </c>
      <c r="I15" s="25">
        <v>5997.62</v>
      </c>
      <c r="J15" s="26">
        <f t="shared" si="2"/>
        <v>17598</v>
      </c>
      <c r="K15" s="25">
        <v>2143.7399999999998</v>
      </c>
      <c r="L15" s="25">
        <v>23844.29</v>
      </c>
      <c r="M15" s="27"/>
      <c r="N15" s="33">
        <v>541.04999999999995</v>
      </c>
      <c r="O15" s="34"/>
      <c r="P15" s="34">
        <v>5997.62</v>
      </c>
      <c r="Q15" s="34"/>
      <c r="R15" s="34">
        <v>16.7</v>
      </c>
      <c r="S15" s="34"/>
      <c r="T15" s="30">
        <f t="shared" si="3"/>
        <v>32509.999999999996</v>
      </c>
      <c r="U15" s="26">
        <v>24646</v>
      </c>
      <c r="V15" s="26">
        <v>29910.11</v>
      </c>
      <c r="W15" s="26">
        <v>28714.84</v>
      </c>
      <c r="X15" s="26">
        <v>29059.84</v>
      </c>
      <c r="Y15" s="25"/>
      <c r="Z15" s="26">
        <v>0</v>
      </c>
    </row>
    <row r="16" spans="1:26" ht="21" customHeight="1" x14ac:dyDescent="0.25">
      <c r="A16" s="22">
        <f t="shared" si="0"/>
        <v>12</v>
      </c>
      <c r="B16" s="36" t="s">
        <v>54</v>
      </c>
      <c r="C16" s="24" t="s">
        <v>55</v>
      </c>
      <c r="D16" s="24" t="s">
        <v>56</v>
      </c>
      <c r="E16" s="25"/>
      <c r="F16" s="25"/>
      <c r="G16" s="26">
        <f t="shared" si="1"/>
        <v>0</v>
      </c>
      <c r="H16" s="25"/>
      <c r="I16" s="25"/>
      <c r="J16" s="26">
        <f t="shared" si="2"/>
        <v>0</v>
      </c>
      <c r="K16" s="25"/>
      <c r="L16" s="25"/>
      <c r="M16" s="27"/>
      <c r="N16" s="33"/>
      <c r="O16" s="34"/>
      <c r="P16" s="34"/>
      <c r="Q16" s="34"/>
      <c r="R16" s="34"/>
      <c r="S16" s="34"/>
      <c r="T16" s="30">
        <f t="shared" si="3"/>
        <v>0</v>
      </c>
      <c r="U16" s="26">
        <v>8957</v>
      </c>
      <c r="V16" s="26">
        <v>45285.639999999992</v>
      </c>
      <c r="W16" s="26">
        <v>29149.25</v>
      </c>
      <c r="X16" s="26">
        <v>26638.85</v>
      </c>
      <c r="Y16" s="25"/>
      <c r="Z16" s="26">
        <v>0</v>
      </c>
    </row>
    <row r="17" spans="1:26" ht="21" customHeight="1" x14ac:dyDescent="0.25">
      <c r="A17" s="22">
        <f t="shared" si="0"/>
        <v>13</v>
      </c>
      <c r="B17" s="23" t="s">
        <v>57</v>
      </c>
      <c r="C17" s="24" t="s">
        <v>58</v>
      </c>
      <c r="D17" s="24" t="s">
        <v>59</v>
      </c>
      <c r="E17" s="25">
        <v>10367.73</v>
      </c>
      <c r="F17" s="25">
        <v>23.73</v>
      </c>
      <c r="G17" s="26">
        <f t="shared" si="1"/>
        <v>10344</v>
      </c>
      <c r="H17" s="25">
        <v>10591.59</v>
      </c>
      <c r="I17" s="25">
        <v>43.59</v>
      </c>
      <c r="J17" s="26">
        <f t="shared" si="2"/>
        <v>10548</v>
      </c>
      <c r="K17" s="25">
        <v>23.73</v>
      </c>
      <c r="L17" s="25">
        <v>10723</v>
      </c>
      <c r="M17" s="27"/>
      <c r="N17" s="33">
        <v>242.91</v>
      </c>
      <c r="O17" s="34"/>
      <c r="P17" s="34">
        <v>43.59</v>
      </c>
      <c r="Q17" s="34"/>
      <c r="R17" s="34">
        <v>11.23</v>
      </c>
      <c r="S17" s="34"/>
      <c r="T17" s="30">
        <f t="shared" si="3"/>
        <v>11022</v>
      </c>
      <c r="U17" s="26">
        <v>9822</v>
      </c>
      <c r="V17" s="26">
        <v>11862.220000000001</v>
      </c>
      <c r="W17" s="26">
        <v>11451.46</v>
      </c>
      <c r="X17" s="26">
        <v>10458.91</v>
      </c>
      <c r="Y17" s="25"/>
      <c r="Z17" s="26">
        <v>0</v>
      </c>
    </row>
    <row r="18" spans="1:26" ht="21" customHeight="1" x14ac:dyDescent="0.25">
      <c r="A18" s="22">
        <f t="shared" si="0"/>
        <v>14</v>
      </c>
      <c r="B18" s="23" t="s">
        <v>60</v>
      </c>
      <c r="C18" s="24" t="s">
        <v>61</v>
      </c>
      <c r="D18" s="24" t="s">
        <v>62</v>
      </c>
      <c r="E18" s="25">
        <v>24315.4</v>
      </c>
      <c r="F18" s="25">
        <v>4387.3999999999996</v>
      </c>
      <c r="G18" s="26">
        <f t="shared" si="1"/>
        <v>19928</v>
      </c>
      <c r="H18" s="25">
        <v>20879.54</v>
      </c>
      <c r="I18" s="25">
        <v>38.54</v>
      </c>
      <c r="J18" s="26">
        <f t="shared" si="2"/>
        <v>20841</v>
      </c>
      <c r="K18" s="25">
        <v>4387.3999999999996</v>
      </c>
      <c r="L18" s="25">
        <v>21136.61</v>
      </c>
      <c r="M18" s="27">
        <v>3873.44</v>
      </c>
      <c r="N18" s="33">
        <v>0</v>
      </c>
      <c r="O18" s="34"/>
      <c r="P18" s="34">
        <v>38.54</v>
      </c>
      <c r="Q18" s="34"/>
      <c r="R18" s="34">
        <v>8.11</v>
      </c>
      <c r="S18" s="34"/>
      <c r="T18" s="30">
        <f t="shared" si="3"/>
        <v>21681.000000000004</v>
      </c>
      <c r="U18" s="26">
        <v>18129.999999999996</v>
      </c>
      <c r="V18" s="26">
        <v>25788.240000000002</v>
      </c>
      <c r="W18" s="26">
        <v>17112.300000000003</v>
      </c>
      <c r="X18" s="26">
        <v>19270.439999999999</v>
      </c>
      <c r="Y18" s="25"/>
      <c r="Z18" s="26">
        <v>0</v>
      </c>
    </row>
    <row r="19" spans="1:26" ht="21" customHeight="1" x14ac:dyDescent="0.25">
      <c r="A19" s="22">
        <f t="shared" si="0"/>
        <v>15</v>
      </c>
      <c r="B19" s="23" t="s">
        <v>63</v>
      </c>
      <c r="C19" s="24"/>
      <c r="D19" s="24"/>
      <c r="E19" s="25">
        <v>7435.3600000000006</v>
      </c>
      <c r="F19" s="25">
        <v>22.36</v>
      </c>
      <c r="G19" s="26">
        <f t="shared" si="1"/>
        <v>7413.0000000000009</v>
      </c>
      <c r="H19" s="25">
        <v>7581.15</v>
      </c>
      <c r="I19" s="25">
        <v>36.65</v>
      </c>
      <c r="J19" s="26">
        <f t="shared" si="2"/>
        <v>7544.5</v>
      </c>
      <c r="K19" s="25">
        <v>22.36</v>
      </c>
      <c r="L19" s="25">
        <v>7667.7</v>
      </c>
      <c r="M19" s="27"/>
      <c r="N19" s="33">
        <v>173.85</v>
      </c>
      <c r="O19" s="34"/>
      <c r="P19" s="34">
        <v>36.65</v>
      </c>
      <c r="Q19" s="34"/>
      <c r="R19" s="34">
        <v>12.06</v>
      </c>
      <c r="S19" s="34"/>
      <c r="T19" s="30">
        <f t="shared" si="3"/>
        <v>7888.4999999999991</v>
      </c>
      <c r="U19" s="26">
        <v>9765</v>
      </c>
      <c r="V19" s="26">
        <v>11619.89</v>
      </c>
      <c r="W19" s="26">
        <v>11342.58</v>
      </c>
      <c r="X19" s="26">
        <v>10337.67</v>
      </c>
      <c r="Y19" s="25"/>
      <c r="Z19" s="26">
        <v>0</v>
      </c>
    </row>
    <row r="20" spans="1:26" ht="21" customHeight="1" x14ac:dyDescent="0.25">
      <c r="A20" s="22">
        <f t="shared" si="0"/>
        <v>16</v>
      </c>
      <c r="B20" s="23" t="s">
        <v>64</v>
      </c>
      <c r="C20" s="24" t="s">
        <v>65</v>
      </c>
      <c r="D20" s="24" t="s">
        <v>66</v>
      </c>
      <c r="E20" s="38"/>
      <c r="F20" s="38"/>
      <c r="G20" s="26">
        <f t="shared" si="1"/>
        <v>0</v>
      </c>
      <c r="H20" s="25"/>
      <c r="I20" s="25"/>
      <c r="J20" s="26">
        <f t="shared" si="2"/>
        <v>0</v>
      </c>
      <c r="K20" s="25"/>
      <c r="L20" s="25"/>
      <c r="M20" s="27"/>
      <c r="N20" s="33"/>
      <c r="O20" s="34"/>
      <c r="P20" s="34"/>
      <c r="Q20" s="34"/>
      <c r="R20" s="34"/>
      <c r="S20" s="34"/>
      <c r="T20" s="30">
        <f t="shared" si="3"/>
        <v>0</v>
      </c>
      <c r="U20" s="26">
        <v>0</v>
      </c>
      <c r="V20" s="26">
        <v>5200</v>
      </c>
      <c r="W20" s="26">
        <v>4762.0999999999985</v>
      </c>
      <c r="X20" s="26">
        <v>4357.41</v>
      </c>
      <c r="Y20" s="25"/>
      <c r="Z20" s="26">
        <v>0</v>
      </c>
    </row>
    <row r="21" spans="1:26" ht="21" customHeight="1" x14ac:dyDescent="0.25">
      <c r="A21" s="22">
        <f t="shared" si="0"/>
        <v>17</v>
      </c>
      <c r="B21" s="39" t="s">
        <v>67</v>
      </c>
      <c r="C21" s="24" t="s">
        <v>68</v>
      </c>
      <c r="D21" s="24" t="s">
        <v>69</v>
      </c>
      <c r="E21" s="38">
        <v>17068.29</v>
      </c>
      <c r="F21" s="38">
        <v>30.29</v>
      </c>
      <c r="G21" s="26">
        <f t="shared" si="1"/>
        <v>17038</v>
      </c>
      <c r="H21" s="25">
        <v>17448.05</v>
      </c>
      <c r="I21" s="25">
        <v>34.049999999999997</v>
      </c>
      <c r="J21" s="26">
        <f t="shared" si="2"/>
        <v>17414</v>
      </c>
      <c r="K21" s="25">
        <v>30.29</v>
      </c>
      <c r="L21" s="25">
        <v>17670.260000000002</v>
      </c>
      <c r="M21" s="27"/>
      <c r="N21" s="33">
        <v>400.16999999999996</v>
      </c>
      <c r="O21" s="34"/>
      <c r="P21" s="34">
        <v>34.049999999999997</v>
      </c>
      <c r="Q21" s="34"/>
      <c r="R21" s="34">
        <v>7.77</v>
      </c>
      <c r="S21" s="34"/>
      <c r="T21" s="30">
        <f t="shared" si="3"/>
        <v>18127</v>
      </c>
      <c r="U21" s="26">
        <v>22738</v>
      </c>
      <c r="V21" s="26">
        <v>27294.500000000004</v>
      </c>
      <c r="W21" s="26">
        <v>26490.420000000002</v>
      </c>
      <c r="X21" s="26">
        <v>24195.5</v>
      </c>
      <c r="Y21" s="25"/>
      <c r="Z21" s="26">
        <v>0</v>
      </c>
    </row>
    <row r="22" spans="1:26" ht="21" customHeight="1" x14ac:dyDescent="0.25">
      <c r="A22" s="22">
        <f t="shared" si="0"/>
        <v>18</v>
      </c>
      <c r="B22" s="35" t="s">
        <v>70</v>
      </c>
      <c r="C22" s="24" t="s">
        <v>71</v>
      </c>
      <c r="D22" s="24" t="s">
        <v>72</v>
      </c>
      <c r="E22" s="38">
        <v>40063.43</v>
      </c>
      <c r="F22" s="38">
        <v>11.43</v>
      </c>
      <c r="G22" s="26">
        <f t="shared" si="1"/>
        <v>40052</v>
      </c>
      <c r="H22" s="25">
        <v>37938.240000000005</v>
      </c>
      <c r="I22" s="25">
        <v>30.24</v>
      </c>
      <c r="J22" s="26">
        <f t="shared" si="2"/>
        <v>37908.000000000007</v>
      </c>
      <c r="K22" s="25">
        <v>11.43</v>
      </c>
      <c r="L22" s="25">
        <v>37389.119999999995</v>
      </c>
      <c r="M22" s="27">
        <v>4312.3</v>
      </c>
      <c r="N22" s="33">
        <v>0</v>
      </c>
      <c r="O22" s="34"/>
      <c r="P22" s="34">
        <v>30.24</v>
      </c>
      <c r="Q22" s="34"/>
      <c r="R22" s="34">
        <v>6.49</v>
      </c>
      <c r="S22" s="34"/>
      <c r="T22" s="30">
        <f t="shared" si="3"/>
        <v>33111.999999999993</v>
      </c>
      <c r="U22" s="26">
        <v>38643.999999999993</v>
      </c>
      <c r="V22" s="26">
        <v>44484.95</v>
      </c>
      <c r="W22" s="26">
        <v>43334.95</v>
      </c>
      <c r="X22" s="26">
        <v>39587.100000000006</v>
      </c>
      <c r="Y22" s="25"/>
      <c r="Z22" s="26">
        <v>0</v>
      </c>
    </row>
    <row r="23" spans="1:26" ht="21" customHeight="1" x14ac:dyDescent="0.25">
      <c r="A23" s="22">
        <f t="shared" si="0"/>
        <v>19</v>
      </c>
      <c r="B23" s="23" t="s">
        <v>73</v>
      </c>
      <c r="C23" s="24" t="s">
        <v>74</v>
      </c>
      <c r="D23" s="24" t="s">
        <v>75</v>
      </c>
      <c r="E23" s="38">
        <v>18786.77</v>
      </c>
      <c r="F23" s="38">
        <v>7250.77</v>
      </c>
      <c r="G23" s="26">
        <f t="shared" si="1"/>
        <v>11536</v>
      </c>
      <c r="H23" s="25">
        <v>19188.09</v>
      </c>
      <c r="I23" s="25">
        <v>4728.09</v>
      </c>
      <c r="J23" s="26">
        <f t="shared" si="2"/>
        <v>14460</v>
      </c>
      <c r="K23" s="25">
        <v>7250.77</v>
      </c>
      <c r="L23" s="25">
        <v>19423.97</v>
      </c>
      <c r="M23" s="27"/>
      <c r="N23" s="33">
        <v>440.07</v>
      </c>
      <c r="O23" s="34"/>
      <c r="P23" s="34">
        <v>4728.09</v>
      </c>
      <c r="Q23" s="34"/>
      <c r="R23" s="34">
        <v>36.9</v>
      </c>
      <c r="S23" s="34"/>
      <c r="T23" s="30">
        <f t="shared" si="3"/>
        <v>31806</v>
      </c>
      <c r="U23" s="26">
        <v>20172</v>
      </c>
      <c r="V23" s="26">
        <v>24207.13</v>
      </c>
      <c r="W23" s="26">
        <v>23501.99</v>
      </c>
      <c r="X23" s="26">
        <v>21461.34</v>
      </c>
      <c r="Y23" s="25"/>
      <c r="Z23" s="26">
        <v>0</v>
      </c>
    </row>
    <row r="24" spans="1:26" ht="21" customHeight="1" x14ac:dyDescent="0.25">
      <c r="A24" s="22">
        <f t="shared" si="0"/>
        <v>20</v>
      </c>
      <c r="B24" s="23" t="s">
        <v>76</v>
      </c>
      <c r="C24" s="24" t="s">
        <v>77</v>
      </c>
      <c r="D24" s="24" t="s">
        <v>78</v>
      </c>
      <c r="E24" s="25">
        <v>9940.16</v>
      </c>
      <c r="F24" s="25">
        <v>10.16</v>
      </c>
      <c r="G24" s="26">
        <f t="shared" si="1"/>
        <v>9930</v>
      </c>
      <c r="H24" s="25">
        <v>10151.02</v>
      </c>
      <c r="I24" s="25">
        <v>35.020000000000003</v>
      </c>
      <c r="J24" s="26">
        <f t="shared" si="2"/>
        <v>10116</v>
      </c>
      <c r="K24" s="25">
        <v>10.16</v>
      </c>
      <c r="L24" s="25">
        <v>10275.060000000001</v>
      </c>
      <c r="M24" s="27"/>
      <c r="N24" s="33">
        <v>232.81</v>
      </c>
      <c r="O24" s="34">
        <v>511.7</v>
      </c>
      <c r="P24" s="34">
        <v>35.020000000000003</v>
      </c>
      <c r="Q24" s="34"/>
      <c r="R24" s="34">
        <v>3.35</v>
      </c>
      <c r="S24" s="34"/>
      <c r="T24" s="30">
        <f t="shared" si="3"/>
        <v>10038</v>
      </c>
      <c r="U24" s="26">
        <v>12360</v>
      </c>
      <c r="V24" s="26">
        <v>14786.44</v>
      </c>
      <c r="W24" s="26">
        <v>14409.219999999998</v>
      </c>
      <c r="X24" s="26">
        <v>13143.5</v>
      </c>
      <c r="Y24" s="25"/>
      <c r="Z24" s="26">
        <v>0</v>
      </c>
    </row>
    <row r="25" spans="1:26" ht="21" customHeight="1" x14ac:dyDescent="0.25">
      <c r="A25" s="22">
        <f t="shared" si="0"/>
        <v>21</v>
      </c>
      <c r="B25" s="23" t="s">
        <v>79</v>
      </c>
      <c r="C25" s="24" t="s">
        <v>80</v>
      </c>
      <c r="D25" s="24" t="s">
        <v>81</v>
      </c>
      <c r="E25" s="25">
        <v>16832.080000000002</v>
      </c>
      <c r="F25" s="25">
        <v>16.079999999999998</v>
      </c>
      <c r="G25" s="26">
        <f t="shared" si="1"/>
        <v>16816</v>
      </c>
      <c r="H25" s="25">
        <v>17189.07</v>
      </c>
      <c r="I25" s="25">
        <v>34.07</v>
      </c>
      <c r="J25" s="26">
        <f t="shared" si="2"/>
        <v>17155</v>
      </c>
      <c r="K25" s="25">
        <v>16.079999999999998</v>
      </c>
      <c r="L25" s="25">
        <v>17399.059999999998</v>
      </c>
      <c r="M25" s="27"/>
      <c r="N25" s="33">
        <v>394.21</v>
      </c>
      <c r="O25" s="34"/>
      <c r="P25" s="34">
        <v>34.07</v>
      </c>
      <c r="Q25" s="34"/>
      <c r="R25" s="34">
        <v>15.42</v>
      </c>
      <c r="S25" s="34"/>
      <c r="T25" s="30">
        <f t="shared" si="3"/>
        <v>17828</v>
      </c>
      <c r="U25" s="26">
        <v>15707.500000000002</v>
      </c>
      <c r="V25" s="26">
        <v>18818.099999999999</v>
      </c>
      <c r="W25" s="26">
        <v>18278.899999999994</v>
      </c>
      <c r="X25" s="26">
        <v>16686.55</v>
      </c>
      <c r="Y25" s="25"/>
      <c r="Z25" s="26">
        <v>0</v>
      </c>
    </row>
    <row r="26" spans="1:26" ht="21" customHeight="1" x14ac:dyDescent="0.25">
      <c r="A26" s="22">
        <f t="shared" si="0"/>
        <v>22</v>
      </c>
      <c r="B26" s="23" t="s">
        <v>82</v>
      </c>
      <c r="C26" s="24" t="s">
        <v>83</v>
      </c>
      <c r="D26" s="24" t="s">
        <v>84</v>
      </c>
      <c r="E26" s="25">
        <v>22673.33</v>
      </c>
      <c r="F26" s="25">
        <v>8.83</v>
      </c>
      <c r="G26" s="26">
        <f t="shared" si="1"/>
        <v>22664.5</v>
      </c>
      <c r="H26" s="25">
        <v>23144.239999999998</v>
      </c>
      <c r="I26" s="25">
        <v>31.74</v>
      </c>
      <c r="J26" s="26">
        <f t="shared" si="2"/>
        <v>23112.499999999996</v>
      </c>
      <c r="K26" s="25">
        <v>8.83</v>
      </c>
      <c r="L26" s="25">
        <v>23421.919999999998</v>
      </c>
      <c r="M26" s="27"/>
      <c r="N26" s="33">
        <v>530.78</v>
      </c>
      <c r="O26" s="34"/>
      <c r="P26" s="34">
        <v>31.74</v>
      </c>
      <c r="Q26" s="34"/>
      <c r="R26" s="34">
        <v>24.77</v>
      </c>
      <c r="S26" s="34"/>
      <c r="T26" s="30">
        <f t="shared" si="3"/>
        <v>23968.5</v>
      </c>
      <c r="U26" s="26">
        <v>30141</v>
      </c>
      <c r="V26" s="26">
        <v>35938.380000000005</v>
      </c>
      <c r="W26" s="26">
        <v>35081.840000000004</v>
      </c>
      <c r="X26" s="26">
        <v>32015.63</v>
      </c>
      <c r="Y26" s="25"/>
      <c r="Z26" s="26">
        <v>0</v>
      </c>
    </row>
    <row r="27" spans="1:26" ht="21" customHeight="1" x14ac:dyDescent="0.25">
      <c r="A27" s="22">
        <f t="shared" si="0"/>
        <v>23</v>
      </c>
      <c r="B27" s="23" t="s">
        <v>85</v>
      </c>
      <c r="C27" s="24"/>
      <c r="D27" s="24"/>
      <c r="E27" s="25">
        <v>15815.04</v>
      </c>
      <c r="F27" s="25">
        <v>693.54</v>
      </c>
      <c r="G27" s="26">
        <f t="shared" si="1"/>
        <v>15121.5</v>
      </c>
      <c r="H27" s="25">
        <v>16120.369999999999</v>
      </c>
      <c r="I27" s="25">
        <v>166.87</v>
      </c>
      <c r="J27" s="26">
        <f t="shared" si="2"/>
        <v>15953.499999999998</v>
      </c>
      <c r="K27" s="25">
        <v>693.54</v>
      </c>
      <c r="L27" s="25">
        <v>16301.990000000002</v>
      </c>
      <c r="M27" s="27"/>
      <c r="N27" s="33">
        <v>369.67</v>
      </c>
      <c r="O27" s="34"/>
      <c r="P27" s="34">
        <v>166.87</v>
      </c>
      <c r="Q27" s="34"/>
      <c r="R27" s="34">
        <v>272.07</v>
      </c>
      <c r="S27" s="34"/>
      <c r="T27" s="30">
        <f t="shared" si="3"/>
        <v>17260</v>
      </c>
      <c r="U27" s="26">
        <v>15186.27</v>
      </c>
      <c r="V27" s="26">
        <v>18268.97</v>
      </c>
      <c r="W27" s="26">
        <v>17695.120000000003</v>
      </c>
      <c r="X27" s="26">
        <v>16145.24</v>
      </c>
      <c r="Y27" s="25"/>
      <c r="Z27" s="26">
        <v>0</v>
      </c>
    </row>
    <row r="28" spans="1:26" ht="21" customHeight="1" x14ac:dyDescent="0.25">
      <c r="A28" s="22">
        <f t="shared" si="0"/>
        <v>24</v>
      </c>
      <c r="B28" s="23" t="s">
        <v>86</v>
      </c>
      <c r="C28" s="24"/>
      <c r="D28" s="24"/>
      <c r="E28" s="25"/>
      <c r="F28" s="25"/>
      <c r="G28" s="26"/>
      <c r="H28" s="25"/>
      <c r="I28" s="25"/>
      <c r="J28" s="26"/>
      <c r="K28" s="25"/>
      <c r="L28" s="25"/>
      <c r="M28" s="27"/>
      <c r="N28" s="33"/>
      <c r="O28" s="34"/>
      <c r="P28" s="34"/>
      <c r="Q28" s="34"/>
      <c r="R28" s="34"/>
      <c r="S28" s="34"/>
      <c r="T28" s="30"/>
      <c r="U28" s="26">
        <v>22911.230000000003</v>
      </c>
      <c r="V28" s="26">
        <v>26836.949999999997</v>
      </c>
      <c r="W28" s="26">
        <v>26734.47</v>
      </c>
      <c r="X28" s="26">
        <v>24424.93</v>
      </c>
      <c r="Y28" s="25"/>
      <c r="Z28" s="26">
        <v>0</v>
      </c>
    </row>
    <row r="29" spans="1:26" ht="21" customHeight="1" x14ac:dyDescent="0.25">
      <c r="A29" s="22">
        <v>25</v>
      </c>
      <c r="B29" s="23" t="s">
        <v>87</v>
      </c>
      <c r="C29" s="24" t="s">
        <v>88</v>
      </c>
      <c r="D29" s="24" t="s">
        <v>89</v>
      </c>
      <c r="E29" s="25">
        <v>9127.23</v>
      </c>
      <c r="F29" s="25">
        <v>29.73</v>
      </c>
      <c r="G29" s="26">
        <f t="shared" si="1"/>
        <v>9097.5</v>
      </c>
      <c r="H29" s="25">
        <v>9319</v>
      </c>
      <c r="I29" s="25">
        <v>25.5</v>
      </c>
      <c r="J29" s="26">
        <f t="shared" si="2"/>
        <v>9293.5</v>
      </c>
      <c r="K29" s="25">
        <v>29.73</v>
      </c>
      <c r="L29" s="25">
        <v>9431.93</v>
      </c>
      <c r="M29" s="27"/>
      <c r="N29" s="33">
        <v>213.72</v>
      </c>
      <c r="O29" s="34"/>
      <c r="P29" s="34">
        <v>25.5</v>
      </c>
      <c r="Q29" s="34"/>
      <c r="R29" s="34">
        <v>238.88</v>
      </c>
      <c r="S29" s="34"/>
      <c r="T29" s="30">
        <f t="shared" si="3"/>
        <v>9462</v>
      </c>
      <c r="U29" s="26">
        <v>9968</v>
      </c>
      <c r="V29" s="26">
        <v>12010.74</v>
      </c>
      <c r="W29" s="26">
        <v>11642.570000000002</v>
      </c>
      <c r="X29" s="26">
        <v>10624.25</v>
      </c>
      <c r="Y29" s="25"/>
      <c r="Z29" s="26">
        <v>0</v>
      </c>
    </row>
    <row r="30" spans="1:26" ht="24.75" customHeight="1" x14ac:dyDescent="0.25">
      <c r="A30" s="22">
        <f t="shared" si="0"/>
        <v>26</v>
      </c>
      <c r="B30" s="23" t="s">
        <v>90</v>
      </c>
      <c r="C30" s="24" t="s">
        <v>91</v>
      </c>
      <c r="D30" s="24" t="s">
        <v>92</v>
      </c>
      <c r="E30" s="25">
        <v>27705.25</v>
      </c>
      <c r="F30" s="25">
        <v>16.25</v>
      </c>
      <c r="G30" s="26">
        <f t="shared" si="1"/>
        <v>27689</v>
      </c>
      <c r="H30" s="25">
        <v>28253.599999999999</v>
      </c>
      <c r="I30" s="25">
        <v>16.600000000000001</v>
      </c>
      <c r="J30" s="26">
        <f t="shared" si="2"/>
        <v>28237</v>
      </c>
      <c r="K30" s="25">
        <v>16.25</v>
      </c>
      <c r="L30" s="25">
        <v>28578.79</v>
      </c>
      <c r="M30" s="27"/>
      <c r="N30" s="33">
        <v>647.92000000000007</v>
      </c>
      <c r="O30" s="34"/>
      <c r="P30" s="34">
        <v>16.600000000000001</v>
      </c>
      <c r="Q30" s="34"/>
      <c r="R30" s="34">
        <v>29.06</v>
      </c>
      <c r="S30" s="34"/>
      <c r="T30" s="30">
        <f t="shared" si="3"/>
        <v>29230.499999999996</v>
      </c>
      <c r="U30" s="26">
        <v>25632.000000000004</v>
      </c>
      <c r="V30" s="26">
        <v>30897.19</v>
      </c>
      <c r="W30" s="26">
        <v>29861.769999999997</v>
      </c>
      <c r="X30" s="26">
        <v>27257.85</v>
      </c>
      <c r="Y30" s="25"/>
      <c r="Z30" s="26">
        <v>0</v>
      </c>
    </row>
    <row r="31" spans="1:26" ht="24.75" customHeight="1" x14ac:dyDescent="0.25">
      <c r="A31" s="22">
        <f t="shared" si="0"/>
        <v>27</v>
      </c>
      <c r="B31" s="23" t="s">
        <v>93</v>
      </c>
      <c r="C31" s="24" t="s">
        <v>94</v>
      </c>
      <c r="D31" s="24" t="s">
        <v>95</v>
      </c>
      <c r="E31" s="25">
        <v>18716.330000000002</v>
      </c>
      <c r="F31" s="25">
        <v>29.83</v>
      </c>
      <c r="G31" s="26">
        <f t="shared" si="1"/>
        <v>18686.5</v>
      </c>
      <c r="H31" s="25">
        <v>19116.919999999998</v>
      </c>
      <c r="I31" s="25">
        <v>8.42</v>
      </c>
      <c r="J31" s="26">
        <f t="shared" si="2"/>
        <v>19108.5</v>
      </c>
      <c r="K31" s="25">
        <v>29.83</v>
      </c>
      <c r="L31" s="25">
        <v>19352.330000000002</v>
      </c>
      <c r="M31" s="27"/>
      <c r="N31" s="33">
        <v>438.44</v>
      </c>
      <c r="O31" s="34"/>
      <c r="P31" s="34">
        <v>8.42</v>
      </c>
      <c r="Q31" s="34"/>
      <c r="R31" s="34">
        <v>8.52</v>
      </c>
      <c r="S31" s="34"/>
      <c r="T31" s="30">
        <f t="shared" si="3"/>
        <v>19820.5</v>
      </c>
      <c r="U31" s="26">
        <v>17381</v>
      </c>
      <c r="V31" s="26">
        <v>20958.739999999998</v>
      </c>
      <c r="W31" s="26">
        <v>20262.38</v>
      </c>
      <c r="X31" s="26">
        <v>18501.939999999999</v>
      </c>
      <c r="Y31" s="25"/>
      <c r="Z31" s="26">
        <v>0</v>
      </c>
    </row>
    <row r="32" spans="1:26" ht="21" customHeight="1" x14ac:dyDescent="0.25">
      <c r="A32" s="22">
        <f t="shared" si="0"/>
        <v>28</v>
      </c>
      <c r="B32" s="23" t="s">
        <v>96</v>
      </c>
      <c r="C32" s="24" t="s">
        <v>97</v>
      </c>
      <c r="D32" s="24" t="s">
        <v>98</v>
      </c>
      <c r="E32" s="25">
        <v>10257.89</v>
      </c>
      <c r="F32" s="25">
        <v>17.89</v>
      </c>
      <c r="G32" s="26">
        <f t="shared" si="1"/>
        <v>10240</v>
      </c>
      <c r="H32" s="25">
        <v>10457.310000000001</v>
      </c>
      <c r="I32" s="25">
        <v>34.81</v>
      </c>
      <c r="J32" s="26">
        <f t="shared" si="2"/>
        <v>10422.500000000002</v>
      </c>
      <c r="K32" s="25">
        <v>17.89</v>
      </c>
      <c r="L32" s="25">
        <v>10575.83</v>
      </c>
      <c r="M32" s="27"/>
      <c r="N32" s="33">
        <v>239.79999999999998</v>
      </c>
      <c r="O32" s="34"/>
      <c r="P32" s="34">
        <v>34.81</v>
      </c>
      <c r="Q32" s="34"/>
      <c r="R32" s="34">
        <v>16.329999999999998</v>
      </c>
      <c r="S32" s="34"/>
      <c r="T32" s="30">
        <f t="shared" si="3"/>
        <v>10851.999999999998</v>
      </c>
      <c r="U32" s="26">
        <v>9995</v>
      </c>
      <c r="V32" s="26">
        <v>11981.53</v>
      </c>
      <c r="W32" s="26">
        <v>11613.37</v>
      </c>
      <c r="X32" s="26">
        <v>10594.02</v>
      </c>
      <c r="Y32" s="25"/>
      <c r="Z32" s="26">
        <v>0</v>
      </c>
    </row>
    <row r="33" spans="1:26" ht="21" customHeight="1" x14ac:dyDescent="0.25">
      <c r="A33" s="22">
        <f t="shared" si="0"/>
        <v>29</v>
      </c>
      <c r="B33" s="23" t="s">
        <v>99</v>
      </c>
      <c r="C33" s="24" t="s">
        <v>100</v>
      </c>
      <c r="D33" s="24" t="s">
        <v>101</v>
      </c>
      <c r="E33" s="25">
        <v>10191.39</v>
      </c>
      <c r="F33" s="25">
        <v>108.39</v>
      </c>
      <c r="G33" s="26">
        <f t="shared" si="1"/>
        <v>10083</v>
      </c>
      <c r="H33" s="25">
        <v>10414.439999999999</v>
      </c>
      <c r="I33" s="25">
        <v>4.4400000000000004</v>
      </c>
      <c r="J33" s="26">
        <f t="shared" si="2"/>
        <v>10409.999999999998</v>
      </c>
      <c r="K33" s="25">
        <v>108.39</v>
      </c>
      <c r="L33" s="25">
        <v>10545.2</v>
      </c>
      <c r="M33" s="27"/>
      <c r="N33" s="33">
        <v>238.85</v>
      </c>
      <c r="O33" s="34"/>
      <c r="P33" s="34">
        <v>4.4400000000000004</v>
      </c>
      <c r="Q33" s="34"/>
      <c r="R33" s="34">
        <v>30.88</v>
      </c>
      <c r="S33" s="34"/>
      <c r="T33" s="30">
        <f t="shared" si="3"/>
        <v>10866.000000000002</v>
      </c>
      <c r="U33" s="26">
        <v>11711.000000000002</v>
      </c>
      <c r="V33" s="26">
        <v>14032.859999999997</v>
      </c>
      <c r="W33" s="26">
        <v>13606.449999999999</v>
      </c>
      <c r="X33" s="26">
        <v>12418.79</v>
      </c>
      <c r="Y33" s="25"/>
      <c r="Z33" s="26">
        <v>0</v>
      </c>
    </row>
    <row r="34" spans="1:26" ht="23.25" customHeight="1" x14ac:dyDescent="0.25">
      <c r="A34" s="22">
        <f t="shared" si="0"/>
        <v>30</v>
      </c>
      <c r="B34" s="23" t="s">
        <v>102</v>
      </c>
      <c r="C34" s="24" t="s">
        <v>103</v>
      </c>
      <c r="D34" s="24" t="s">
        <v>104</v>
      </c>
      <c r="E34" s="25">
        <v>24169.010000000002</v>
      </c>
      <c r="F34" s="25">
        <v>493.01</v>
      </c>
      <c r="G34" s="26">
        <f t="shared" si="1"/>
        <v>23676.000000000004</v>
      </c>
      <c r="H34" s="25">
        <v>24673.010000000002</v>
      </c>
      <c r="I34" s="25">
        <v>19.010000000000002</v>
      </c>
      <c r="J34" s="26">
        <f t="shared" si="2"/>
        <v>24654.000000000004</v>
      </c>
      <c r="K34" s="25">
        <v>493.01</v>
      </c>
      <c r="L34" s="25">
        <v>24970.07</v>
      </c>
      <c r="M34" s="27"/>
      <c r="N34" s="33">
        <v>565.84</v>
      </c>
      <c r="O34" s="34"/>
      <c r="P34" s="34">
        <v>19.010000000000002</v>
      </c>
      <c r="Q34" s="34"/>
      <c r="R34" s="34">
        <v>31.93</v>
      </c>
      <c r="S34" s="34"/>
      <c r="T34" s="30">
        <f t="shared" si="3"/>
        <v>26015.999999999996</v>
      </c>
      <c r="U34" s="26">
        <v>25184</v>
      </c>
      <c r="V34" s="26">
        <v>29120.62</v>
      </c>
      <c r="W34" s="26">
        <v>28224.09</v>
      </c>
      <c r="X34" s="26">
        <v>25763.759999999998</v>
      </c>
      <c r="Y34" s="25"/>
      <c r="Z34" s="26">
        <v>0</v>
      </c>
    </row>
    <row r="35" spans="1:26" ht="18" customHeight="1" x14ac:dyDescent="0.25">
      <c r="A35" s="22">
        <f t="shared" si="0"/>
        <v>31</v>
      </c>
      <c r="B35" s="23" t="s">
        <v>105</v>
      </c>
      <c r="C35" s="24" t="s">
        <v>106</v>
      </c>
      <c r="D35" s="24" t="s">
        <v>107</v>
      </c>
      <c r="E35" s="25">
        <v>12995.49</v>
      </c>
      <c r="F35" s="25">
        <v>31.49</v>
      </c>
      <c r="G35" s="26">
        <f t="shared" si="1"/>
        <v>12964</v>
      </c>
      <c r="H35" s="25">
        <v>13274.05</v>
      </c>
      <c r="I35" s="25">
        <v>16.05</v>
      </c>
      <c r="J35" s="26">
        <f t="shared" si="2"/>
        <v>13258</v>
      </c>
      <c r="K35" s="25">
        <v>31.49</v>
      </c>
      <c r="L35" s="25">
        <v>13437.71</v>
      </c>
      <c r="M35" s="27"/>
      <c r="N35" s="33">
        <v>304.43</v>
      </c>
      <c r="O35" s="34"/>
      <c r="P35" s="34">
        <v>16.05</v>
      </c>
      <c r="Q35" s="34"/>
      <c r="R35" s="34">
        <v>19.68</v>
      </c>
      <c r="S35" s="34"/>
      <c r="T35" s="30">
        <f t="shared" si="3"/>
        <v>13769.999999999998</v>
      </c>
      <c r="U35" s="26">
        <v>6468</v>
      </c>
      <c r="V35" s="26">
        <v>7974.0099999999993</v>
      </c>
      <c r="W35" s="26">
        <v>7502.9299999999994</v>
      </c>
      <c r="X35" s="26">
        <v>6841.69</v>
      </c>
      <c r="Y35" s="25"/>
      <c r="Z35" s="26">
        <v>0</v>
      </c>
    </row>
    <row r="36" spans="1:26" ht="18" customHeight="1" x14ac:dyDescent="0.25">
      <c r="A36" s="22">
        <f t="shared" si="0"/>
        <v>32</v>
      </c>
      <c r="B36" s="23" t="s">
        <v>108</v>
      </c>
      <c r="C36" s="24" t="s">
        <v>109</v>
      </c>
      <c r="D36" s="24" t="s">
        <v>110</v>
      </c>
      <c r="E36" s="25">
        <v>17895.089999999997</v>
      </c>
      <c r="F36" s="25">
        <v>27.09</v>
      </c>
      <c r="G36" s="26">
        <f t="shared" si="1"/>
        <v>17867.999999999996</v>
      </c>
      <c r="H36" s="25">
        <v>16634.71</v>
      </c>
      <c r="I36" s="25">
        <v>14.71</v>
      </c>
      <c r="J36" s="26">
        <f t="shared" si="2"/>
        <v>16620</v>
      </c>
      <c r="K36" s="25">
        <v>27.09</v>
      </c>
      <c r="L36" s="25">
        <v>15133.84</v>
      </c>
      <c r="M36" s="27"/>
      <c r="N36" s="33">
        <v>343.04</v>
      </c>
      <c r="O36" s="34"/>
      <c r="P36" s="34">
        <v>14.71</v>
      </c>
      <c r="Q36" s="34"/>
      <c r="R36" s="34">
        <v>20.68</v>
      </c>
      <c r="S36" s="34"/>
      <c r="T36" s="30">
        <f t="shared" si="3"/>
        <v>15498</v>
      </c>
      <c r="U36" s="26">
        <v>11528</v>
      </c>
      <c r="V36" s="26">
        <v>14247.53</v>
      </c>
      <c r="W36" s="26">
        <v>13380.650000000001</v>
      </c>
      <c r="X36" s="26">
        <v>12212.35</v>
      </c>
      <c r="Y36" s="25"/>
      <c r="Z36" s="26">
        <v>0</v>
      </c>
    </row>
    <row r="37" spans="1:26" ht="18" customHeight="1" x14ac:dyDescent="0.25">
      <c r="A37" s="22">
        <f t="shared" si="0"/>
        <v>33</v>
      </c>
      <c r="B37" s="36" t="s">
        <v>111</v>
      </c>
      <c r="C37" s="24" t="s">
        <v>112</v>
      </c>
      <c r="D37" s="24" t="s">
        <v>113</v>
      </c>
      <c r="E37" s="25">
        <v>12687.64</v>
      </c>
      <c r="F37" s="25">
        <v>99.64</v>
      </c>
      <c r="G37" s="26">
        <f t="shared" si="1"/>
        <v>12588</v>
      </c>
      <c r="H37" s="25">
        <v>12951.5</v>
      </c>
      <c r="I37" s="25">
        <v>141.5</v>
      </c>
      <c r="J37" s="26">
        <f t="shared" si="2"/>
        <v>12810</v>
      </c>
      <c r="K37" s="25">
        <v>99.64</v>
      </c>
      <c r="L37" s="25">
        <v>13107.05</v>
      </c>
      <c r="M37" s="27"/>
      <c r="N37" s="33">
        <v>297.02999999999997</v>
      </c>
      <c r="O37" s="34"/>
      <c r="P37" s="34">
        <v>141.5</v>
      </c>
      <c r="Q37" s="34"/>
      <c r="R37" s="34">
        <v>184.22</v>
      </c>
      <c r="S37" s="34"/>
      <c r="T37" s="30">
        <f t="shared" si="3"/>
        <v>13461</v>
      </c>
      <c r="U37" s="26">
        <v>17334.000000000004</v>
      </c>
      <c r="V37" s="26">
        <v>21905.489999999998</v>
      </c>
      <c r="W37" s="26">
        <v>20757.11</v>
      </c>
      <c r="X37" s="26">
        <v>18954.849999999999</v>
      </c>
      <c r="Y37" s="25"/>
      <c r="Z37" s="26">
        <v>0</v>
      </c>
    </row>
    <row r="38" spans="1:26" s="52" customFormat="1" ht="28.5" customHeight="1" x14ac:dyDescent="0.25">
      <c r="A38" s="40"/>
      <c r="B38" s="41" t="s">
        <v>114</v>
      </c>
      <c r="C38" s="42" t="s">
        <v>115</v>
      </c>
      <c r="D38" s="42" t="s">
        <v>116</v>
      </c>
      <c r="E38" s="43">
        <v>14328.16</v>
      </c>
      <c r="F38" s="43">
        <v>24.16</v>
      </c>
      <c r="G38" s="44">
        <f>E38-F38</f>
        <v>14304</v>
      </c>
      <c r="H38" s="45">
        <v>13583.41</v>
      </c>
      <c r="I38" s="45">
        <v>41.41</v>
      </c>
      <c r="J38" s="44">
        <f>H38-I38</f>
        <v>13542</v>
      </c>
      <c r="K38" s="45">
        <v>24.16</v>
      </c>
      <c r="L38" s="45">
        <v>13736.24</v>
      </c>
      <c r="M38" s="46"/>
      <c r="N38" s="47">
        <v>311.49</v>
      </c>
      <c r="O38" s="48"/>
      <c r="P38" s="48">
        <v>41.41</v>
      </c>
      <c r="Q38" s="48"/>
      <c r="R38" s="48">
        <v>25.3</v>
      </c>
      <c r="S38" s="48"/>
      <c r="T38" s="49">
        <f>K38+L38-M38+N38-O38+P38-Q38-R38</f>
        <v>14088</v>
      </c>
      <c r="U38" s="51">
        <v>0</v>
      </c>
      <c r="V38" s="51">
        <v>0</v>
      </c>
      <c r="W38" s="51">
        <v>0</v>
      </c>
      <c r="X38" s="51">
        <v>0</v>
      </c>
      <c r="Y38" s="50"/>
      <c r="Z38" s="51">
        <v>0</v>
      </c>
    </row>
    <row r="39" spans="1:26" s="52" customFormat="1" ht="24.75" customHeight="1" x14ac:dyDescent="0.25">
      <c r="A39" s="40"/>
      <c r="B39" s="41" t="s">
        <v>117</v>
      </c>
      <c r="C39" s="42" t="s">
        <v>118</v>
      </c>
      <c r="D39" s="42" t="s">
        <v>119</v>
      </c>
      <c r="E39" s="50">
        <v>21615.22</v>
      </c>
      <c r="F39" s="50">
        <v>1123.22</v>
      </c>
      <c r="G39" s="51">
        <f>E39-F39</f>
        <v>20492</v>
      </c>
      <c r="H39" s="50">
        <v>22116.28</v>
      </c>
      <c r="I39" s="50">
        <v>16.28</v>
      </c>
      <c r="J39" s="51">
        <f>H39-I39</f>
        <v>22100</v>
      </c>
      <c r="K39" s="50">
        <v>1123.22</v>
      </c>
      <c r="L39" s="50">
        <v>22408.17</v>
      </c>
      <c r="M39" s="53"/>
      <c r="N39" s="54">
        <v>507.26</v>
      </c>
      <c r="O39" s="55"/>
      <c r="P39" s="55">
        <v>16.28</v>
      </c>
      <c r="Q39" s="55"/>
      <c r="R39" s="55">
        <v>30.93</v>
      </c>
      <c r="S39" s="55"/>
      <c r="T39" s="56">
        <f>K39+L39-M39+N39-O39+P39-Q39-R39</f>
        <v>24023.999999999996</v>
      </c>
      <c r="U39" s="51">
        <v>0</v>
      </c>
      <c r="V39" s="51">
        <v>0</v>
      </c>
      <c r="W39" s="51">
        <v>0</v>
      </c>
      <c r="X39" s="51">
        <v>0</v>
      </c>
      <c r="Y39" s="50"/>
      <c r="Z39" s="51">
        <v>0</v>
      </c>
    </row>
    <row r="40" spans="1:26" s="65" customFormat="1" ht="21" customHeight="1" thickBot="1" x14ac:dyDescent="0.3">
      <c r="A40" s="59"/>
      <c r="B40" s="41" t="s">
        <v>120</v>
      </c>
      <c r="C40" s="60" t="s">
        <v>121</v>
      </c>
      <c r="D40" s="60" t="s">
        <v>122</v>
      </c>
      <c r="E40" s="58">
        <v>13731.29</v>
      </c>
      <c r="F40" s="58">
        <v>24.29</v>
      </c>
      <c r="G40" s="57">
        <f>E40-F40</f>
        <v>13707</v>
      </c>
      <c r="H40" s="58">
        <v>13421.86</v>
      </c>
      <c r="I40" s="58">
        <v>29.86</v>
      </c>
      <c r="J40" s="57">
        <f>H40-I40</f>
        <v>13392</v>
      </c>
      <c r="K40" s="58">
        <v>24.29</v>
      </c>
      <c r="L40" s="58">
        <v>13585.21</v>
      </c>
      <c r="M40" s="61">
        <v>586.33000000000004</v>
      </c>
      <c r="N40" s="62">
        <v>0</v>
      </c>
      <c r="O40" s="63"/>
      <c r="P40" s="63">
        <v>29.86</v>
      </c>
      <c r="Q40" s="63"/>
      <c r="R40" s="63">
        <v>15.03</v>
      </c>
      <c r="S40" s="63"/>
      <c r="T40" s="64">
        <f>K40+L40-M40+N40-O40+P40-Q40-R40</f>
        <v>13038</v>
      </c>
      <c r="U40" s="57">
        <v>0</v>
      </c>
      <c r="V40" s="57">
        <v>0</v>
      </c>
      <c r="W40" s="57">
        <v>0</v>
      </c>
      <c r="X40" s="57">
        <v>0</v>
      </c>
      <c r="Y40" s="58"/>
      <c r="Z40" s="57">
        <v>0</v>
      </c>
    </row>
    <row r="41" spans="1:26" ht="24" customHeight="1" thickBot="1" x14ac:dyDescent="0.3">
      <c r="A41" s="66" t="s">
        <v>123</v>
      </c>
      <c r="B41" s="67"/>
      <c r="C41" s="68"/>
      <c r="D41" s="68"/>
      <c r="E41" s="69">
        <f>SUM(E5:E40)</f>
        <v>641000</v>
      </c>
      <c r="F41" s="69">
        <f t="shared" ref="F41:Z41" si="4">SUM(F5:F40)</f>
        <v>17924</v>
      </c>
      <c r="G41" s="69">
        <f t="shared" si="4"/>
        <v>623076</v>
      </c>
      <c r="H41" s="69">
        <f t="shared" si="4"/>
        <v>641000.00000000012</v>
      </c>
      <c r="I41" s="69">
        <f t="shared" si="4"/>
        <v>14270</v>
      </c>
      <c r="J41" s="69">
        <f t="shared" si="4"/>
        <v>626730</v>
      </c>
      <c r="K41" s="69">
        <f t="shared" si="4"/>
        <v>17924</v>
      </c>
      <c r="L41" s="69">
        <f t="shared" si="4"/>
        <v>640999.99999999988</v>
      </c>
      <c r="M41" s="69">
        <f t="shared" si="4"/>
        <v>11742.039999999999</v>
      </c>
      <c r="N41" s="69">
        <f t="shared" si="4"/>
        <v>11742.040000000003</v>
      </c>
      <c r="O41" s="69">
        <f t="shared" si="4"/>
        <v>511.7</v>
      </c>
      <c r="P41" s="69">
        <f t="shared" si="4"/>
        <v>14270</v>
      </c>
      <c r="Q41" s="69">
        <f t="shared" si="4"/>
        <v>700</v>
      </c>
      <c r="R41" s="69">
        <f t="shared" si="4"/>
        <v>1316.3</v>
      </c>
      <c r="S41" s="69">
        <f t="shared" si="4"/>
        <v>7276.6</v>
      </c>
      <c r="T41" s="69">
        <f t="shared" si="4"/>
        <v>663389.39999999991</v>
      </c>
      <c r="U41" s="69">
        <f t="shared" si="4"/>
        <v>609631.5</v>
      </c>
      <c r="V41" s="69">
        <f t="shared" si="4"/>
        <v>781179.39999999991</v>
      </c>
      <c r="W41" s="70">
        <f t="shared" si="4"/>
        <v>731988.11999999988</v>
      </c>
      <c r="X41" s="70">
        <f t="shared" si="4"/>
        <v>674772.19999999984</v>
      </c>
      <c r="Y41" s="69">
        <f t="shared" si="4"/>
        <v>0</v>
      </c>
      <c r="Z41" s="69">
        <f t="shared" si="4"/>
        <v>0</v>
      </c>
    </row>
    <row r="43" spans="1:26" s="32" customFormat="1" x14ac:dyDescent="0.25">
      <c r="A43" s="74"/>
      <c r="B43" s="75"/>
      <c r="C43" s="75"/>
      <c r="D43" s="75"/>
      <c r="E43" s="76"/>
      <c r="F43" s="76"/>
      <c r="G43" s="76"/>
    </row>
    <row r="44" spans="1:26" s="32" customFormat="1" x14ac:dyDescent="0.25">
      <c r="A44" s="74"/>
      <c r="B44" s="75"/>
      <c r="C44" s="75"/>
      <c r="D44" s="75"/>
      <c r="E44" s="76"/>
      <c r="F44" s="76"/>
      <c r="G44" s="76"/>
    </row>
    <row r="45" spans="1:26" s="77" customFormat="1" ht="12" customHeight="1" x14ac:dyDescent="0.25">
      <c r="B45" s="78"/>
      <c r="C45" s="78"/>
      <c r="D45" s="78"/>
      <c r="Y45" s="77">
        <f>Z41</f>
        <v>0</v>
      </c>
    </row>
    <row r="46" spans="1:26" s="32" customFormat="1" x14ac:dyDescent="0.25">
      <c r="A46" s="74"/>
      <c r="B46" s="75"/>
      <c r="C46" s="75"/>
      <c r="D46" s="75"/>
      <c r="E46" s="76"/>
      <c r="F46" s="76"/>
      <c r="G46" s="76"/>
    </row>
    <row r="47" spans="1:26" x14ac:dyDescent="0.25">
      <c r="R47" s="32"/>
    </row>
  </sheetData>
  <mergeCells count="26">
    <mergeCell ref="A41:B41"/>
    <mergeCell ref="X3:X4"/>
    <mergeCell ref="Y3:Y4"/>
    <mergeCell ref="Z3:Z4"/>
    <mergeCell ref="W3:W4"/>
    <mergeCell ref="V3:V4"/>
    <mergeCell ref="U3:U4"/>
    <mergeCell ref="T3:T4"/>
    <mergeCell ref="N3:N4"/>
    <mergeCell ref="O3:O4"/>
    <mergeCell ref="P3:P4"/>
    <mergeCell ref="Q3:Q4"/>
    <mergeCell ref="R3:R4"/>
    <mergeCell ref="S3:S4"/>
    <mergeCell ref="H3:H4"/>
    <mergeCell ref="I3:I4"/>
    <mergeCell ref="J3:J4"/>
    <mergeCell ref="K3:K4"/>
    <mergeCell ref="L3:L4"/>
    <mergeCell ref="M3:M4"/>
    <mergeCell ref="A3:A4"/>
    <mergeCell ref="B3:B4"/>
    <mergeCell ref="C3:C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2019-09-23T13:34:26Z</dcterms:created>
  <dcterms:modified xsi:type="dcterms:W3CDTF">2019-09-23T13:36:27Z</dcterms:modified>
</cp:coreProperties>
</file>